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6e" sheetId="6" r:id="rId1"/>
    <sheet name="6e-Gráfico" sheetId="8" r:id="rId2"/>
  </sheets>
  <definedNames>
    <definedName name="_xlnm.Print_Area" localSheetId="0">'6e'!$A$1:$F$8</definedName>
  </definedNames>
  <calcPr calcId="125725"/>
</workbook>
</file>

<file path=xl/calcChain.xml><?xml version="1.0" encoding="utf-8"?>
<calcChain xmlns="http://schemas.openxmlformats.org/spreadsheetml/2006/main">
  <c r="F37" i="6"/>
  <c r="E37"/>
  <c r="D37"/>
  <c r="C37"/>
  <c r="B37"/>
  <c r="F25" l="1"/>
  <c r="E25"/>
  <c r="D25"/>
  <c r="D3" s="1"/>
  <c r="C25"/>
  <c r="C3"/>
  <c r="E3"/>
  <c r="F3"/>
  <c r="B3"/>
  <c r="F39"/>
  <c r="F4" s="1"/>
  <c r="E39"/>
  <c r="E4" s="1"/>
  <c r="D39"/>
  <c r="D4" s="1"/>
  <c r="C39"/>
  <c r="C4" s="1"/>
  <c r="B39"/>
  <c r="B8" s="1"/>
  <c r="A7"/>
  <c r="A6"/>
  <c r="A5"/>
  <c r="A4"/>
  <c r="E8" l="1"/>
  <c r="C8"/>
  <c r="E7"/>
  <c r="C7"/>
  <c r="E6"/>
  <c r="C6"/>
  <c r="E5"/>
  <c r="E9" s="1"/>
  <c r="C5"/>
  <c r="C9" s="1"/>
  <c r="F8"/>
  <c r="D8"/>
  <c r="F7"/>
  <c r="D7"/>
  <c r="F6"/>
  <c r="D6"/>
  <c r="F5"/>
  <c r="F9" s="1"/>
  <c r="D5"/>
  <c r="B5"/>
  <c r="B7"/>
  <c r="B4"/>
  <c r="B6"/>
  <c r="D9" l="1"/>
  <c r="B9"/>
</calcChain>
</file>

<file path=xl/sharedStrings.xml><?xml version="1.0" encoding="utf-8"?>
<sst xmlns="http://schemas.openxmlformats.org/spreadsheetml/2006/main" count="18" uniqueCount="18">
  <si>
    <t>Total</t>
  </si>
  <si>
    <t>Origem</t>
  </si>
  <si>
    <t>Hidrelétrica</t>
  </si>
  <si>
    <t>Itaipu</t>
  </si>
  <si>
    <t>Óleo Diesel</t>
  </si>
  <si>
    <t>Gás Natural</t>
  </si>
  <si>
    <t>Carvão</t>
  </si>
  <si>
    <t>Nuclear</t>
  </si>
  <si>
    <t>Total Geral</t>
  </si>
  <si>
    <t>Eólicas</t>
  </si>
  <si>
    <t>Biomassa</t>
  </si>
  <si>
    <t>Outros</t>
  </si>
  <si>
    <t>Tipo</t>
  </si>
  <si>
    <t>Gráfico</t>
  </si>
  <si>
    <t>Total Térmicas</t>
  </si>
  <si>
    <t>Participação dos Combustíveis na Geração Térmica - em %</t>
  </si>
  <si>
    <t>Termonuclear</t>
  </si>
  <si>
    <t>Óleo Combustivel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</si>
</sst>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%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43" fontId="2" fillId="5" borderId="0" xfId="1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43" fontId="9" fillId="2" borderId="0" xfId="10" applyFont="1" applyFill="1" applyBorder="1" applyAlignment="1">
      <alignment vertical="center"/>
    </xf>
    <xf numFmtId="0" fontId="9" fillId="6" borderId="0" xfId="0" quotePrefix="1" applyFont="1" applyFill="1" applyBorder="1" applyAlignment="1">
      <alignment horizontal="left" vertical="center"/>
    </xf>
    <xf numFmtId="43" fontId="9" fillId="6" borderId="0" xfId="1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43" fontId="2" fillId="3" borderId="0" xfId="1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165" fontId="2" fillId="5" borderId="0" xfId="13" applyNumberFormat="1" applyFont="1" applyFill="1" applyBorder="1" applyAlignment="1">
      <alignment vertical="center"/>
    </xf>
    <xf numFmtId="165" fontId="2" fillId="3" borderId="0" xfId="13" applyNumberFormat="1" applyFont="1" applyFill="1" applyBorder="1" applyAlignment="1">
      <alignment vertical="center"/>
    </xf>
    <xf numFmtId="0" fontId="11" fillId="7" borderId="0" xfId="0" applyFont="1" applyFill="1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5" fontId="2" fillId="0" borderId="0" xfId="13" applyNumberFormat="1" applyFont="1" applyFill="1" applyBorder="1" applyAlignment="1">
      <alignment vertical="center"/>
    </xf>
    <xf numFmtId="0" fontId="12" fillId="6" borderId="0" xfId="0" applyFont="1" applyFill="1" applyBorder="1" applyAlignment="1">
      <alignment horizontal="left" vertical="center"/>
    </xf>
    <xf numFmtId="165" fontId="12" fillId="6" borderId="0" xfId="13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13" builtinId="5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5.4317815284779622E-2"/>
          <c:y val="2.1427408544256281E-2"/>
          <c:w val="0.9421560038689345"/>
          <c:h val="0.8673790899051167"/>
        </c:manualLayout>
      </c:layout>
      <c:barChart>
        <c:barDir val="col"/>
        <c:grouping val="clustered"/>
        <c:ser>
          <c:idx val="1"/>
          <c:order val="0"/>
          <c:tx>
            <c:strRef>
              <c:f>'6e'!$A$4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'6e'!$B$4:$F$4</c:f>
              <c:numCache>
                <c:formatCode>0.0%</c:formatCode>
                <c:ptCount val="5"/>
                <c:pt idx="0">
                  <c:v>4.4079937640208367E-4</c:v>
                </c:pt>
                <c:pt idx="1">
                  <c:v>2.2937996838402207E-2</c:v>
                </c:pt>
                <c:pt idx="2">
                  <c:v>3.1676251708520668E-2</c:v>
                </c:pt>
                <c:pt idx="3">
                  <c:v>5.1621031217170252E-2</c:v>
                </c:pt>
                <c:pt idx="4">
                  <c:v>3.4206209465409573E-2</c:v>
                </c:pt>
              </c:numCache>
            </c:numRef>
          </c:val>
        </c:ser>
        <c:ser>
          <c:idx val="2"/>
          <c:order val="1"/>
          <c:tx>
            <c:strRef>
              <c:f>'6e'!$A$5</c:f>
              <c:strCache>
                <c:ptCount val="1"/>
                <c:pt idx="0">
                  <c:v>Óleo Combustivel</c:v>
                </c:pt>
              </c:strCache>
            </c:strRef>
          </c:tx>
          <c:spPr>
            <a:solidFill>
              <a:schemeClr val="tx1"/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'6e'!$B$5:$F$5</c:f>
              <c:numCache>
                <c:formatCode>0.0%</c:formatCode>
                <c:ptCount val="5"/>
                <c:pt idx="0">
                  <c:v>1.4272133706907159E-2</c:v>
                </c:pt>
                <c:pt idx="1">
                  <c:v>4.2488281663700951E-2</c:v>
                </c:pt>
                <c:pt idx="2">
                  <c:v>5.5057194668725995E-2</c:v>
                </c:pt>
                <c:pt idx="3">
                  <c:v>4.7054197669958185E-2</c:v>
                </c:pt>
                <c:pt idx="4">
                  <c:v>0.10292592428686718</c:v>
                </c:pt>
              </c:numCache>
            </c:numRef>
          </c:val>
        </c:ser>
        <c:ser>
          <c:idx val="3"/>
          <c:order val="2"/>
          <c:tx>
            <c:strRef>
              <c:f>'6e'!$A$6</c:f>
              <c:strCache>
                <c:ptCount val="1"/>
                <c:pt idx="0">
                  <c:v>Gás Natural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'6e'!$B$6:$F$6</c:f>
              <c:numCache>
                <c:formatCode>0.0%</c:formatCode>
                <c:ptCount val="5"/>
                <c:pt idx="0">
                  <c:v>0.31593998961752623</c:v>
                </c:pt>
                <c:pt idx="1">
                  <c:v>0.51446823210200876</c:v>
                </c:pt>
                <c:pt idx="2">
                  <c:v>0.34745012074341669</c:v>
                </c:pt>
                <c:pt idx="3">
                  <c:v>0.5289481441626025</c:v>
                </c:pt>
                <c:pt idx="4">
                  <c:v>0.57756630604980086</c:v>
                </c:pt>
              </c:numCache>
            </c:numRef>
          </c:val>
        </c:ser>
        <c:ser>
          <c:idx val="4"/>
          <c:order val="3"/>
          <c:tx>
            <c:strRef>
              <c:f>'6e'!$A$7</c:f>
              <c:strCache>
                <c:ptCount val="1"/>
                <c:pt idx="0">
                  <c:v>Carvão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'6e'!$B$7:$F$7</c:f>
              <c:numCache>
                <c:formatCode>0.0%</c:formatCode>
                <c:ptCount val="5"/>
                <c:pt idx="0">
                  <c:v>0.19152029734643644</c:v>
                </c:pt>
                <c:pt idx="1">
                  <c:v>0.12459934392475784</c:v>
                </c:pt>
                <c:pt idx="2">
                  <c:v>0.15054898077493248</c:v>
                </c:pt>
                <c:pt idx="3">
                  <c:v>0.12069456468713864</c:v>
                </c:pt>
                <c:pt idx="4">
                  <c:v>0.13970476721341801</c:v>
                </c:pt>
              </c:numCache>
            </c:numRef>
          </c:val>
        </c:ser>
        <c:ser>
          <c:idx val="5"/>
          <c:order val="4"/>
          <c:tx>
            <c:strRef>
              <c:f>'6e'!$A$8</c:f>
              <c:strCache>
                <c:ptCount val="1"/>
                <c:pt idx="0">
                  <c:v>Termonuclear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'6e'!$B$8:$F$8</c:f>
              <c:numCache>
                <c:formatCode>0.0%</c:formatCode>
                <c:ptCount val="5"/>
                <c:pt idx="0">
                  <c:v>0.47782677995272799</c:v>
                </c:pt>
                <c:pt idx="1">
                  <c:v>0.29550614547113019</c:v>
                </c:pt>
                <c:pt idx="2">
                  <c:v>0.41526745210440424</c:v>
                </c:pt>
                <c:pt idx="3">
                  <c:v>0.25168206226313045</c:v>
                </c:pt>
                <c:pt idx="4">
                  <c:v>0.14559679298450445</c:v>
                </c:pt>
              </c:numCache>
            </c:numRef>
          </c:val>
        </c:ser>
        <c:gapWidth val="20"/>
        <c:axId val="81762560"/>
        <c:axId val="106213760"/>
      </c:barChart>
      <c:catAx>
        <c:axId val="81762560"/>
        <c:scaling>
          <c:orientation val="minMax"/>
        </c:scaling>
        <c:axPos val="b"/>
        <c:numFmt formatCode="General" sourceLinked="1"/>
        <c:tickLblPos val="nextTo"/>
        <c:crossAx val="106213760"/>
        <c:crosses val="autoZero"/>
        <c:auto val="1"/>
        <c:lblAlgn val="ctr"/>
        <c:lblOffset val="100"/>
      </c:catAx>
      <c:valAx>
        <c:axId val="106213760"/>
        <c:scaling>
          <c:orientation val="minMax"/>
          <c:max val="0.8"/>
        </c:scaling>
        <c:axPos val="l"/>
        <c:majorGridlines/>
        <c:numFmt formatCode="0.0%" sourceLinked="1"/>
        <c:tickLblPos val="nextTo"/>
        <c:crossAx val="8176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83795027268542E-3"/>
          <c:y val="0.95328329042618865"/>
          <c:w val="0.98663673612755254"/>
          <c:h val="4.1703217146184024E-2"/>
        </c:manualLayout>
      </c:layout>
      <c:spPr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400"/>
          </a:pPr>
          <a:endParaRPr lang="pt-BR"/>
        </a:p>
      </c:txPr>
    </c:legend>
    <c:plotVisOnly val="1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962026</xdr:colOff>
      <xdr:row>20</xdr:row>
      <xdr:rowOff>792</xdr:rowOff>
    </xdr:from>
    <xdr:to>
      <xdr:col>0</xdr:col>
      <xdr:colOff>972346</xdr:colOff>
      <xdr:row>23</xdr:row>
      <xdr:rowOff>114302</xdr:rowOff>
    </xdr:to>
    <xdr:cxnSp macro="">
      <xdr:nvCxnSpPr>
        <xdr:cNvPr id="4" name="Conector de seta reta 3"/>
        <xdr:cNvCxnSpPr/>
      </xdr:nvCxnSpPr>
      <xdr:spPr bwMode="auto">
        <a:xfrm rot="5400000">
          <a:off x="667543" y="4533900"/>
          <a:ext cx="599285" cy="10320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0.13817</cdr:x>
      <cdr:y>0.02112</cdr:y>
    </cdr:from>
    <cdr:to>
      <cdr:x>0.91455</cdr:x>
      <cdr:y>0.08659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33500" y="127000"/>
          <a:ext cx="74930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pt-BR" sz="2000" b="1">
              <a:latin typeface="Arial" pitchFamily="34" charset="0"/>
              <a:cs typeface="Arial" pitchFamily="34" charset="0"/>
            </a:rPr>
            <a:t>Participação dos Combustíveis na Geração Térmica - em %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A2" sqref="A2"/>
    </sheetView>
  </sheetViews>
  <sheetFormatPr defaultRowHeight="12.75"/>
  <cols>
    <col min="1" max="1" width="19" style="1" customWidth="1"/>
    <col min="2" max="6" width="11.7109375" customWidth="1"/>
    <col min="8" max="8" width="11.28515625" bestFit="1" customWidth="1"/>
  </cols>
  <sheetData>
    <row r="1" spans="1:8" ht="18">
      <c r="A1" s="6" t="s">
        <v>15</v>
      </c>
      <c r="B1" s="5"/>
      <c r="C1" s="7"/>
      <c r="D1" s="8"/>
      <c r="E1" s="7"/>
      <c r="F1" s="7"/>
    </row>
    <row r="2" spans="1:8" ht="18" customHeight="1">
      <c r="A2" s="6"/>
      <c r="B2" s="5"/>
      <c r="C2" s="7"/>
      <c r="D2" s="8"/>
      <c r="E2" s="7"/>
      <c r="F2" s="7"/>
    </row>
    <row r="3" spans="1:8" ht="21" customHeight="1">
      <c r="A3" s="17" t="s">
        <v>12</v>
      </c>
      <c r="B3" s="17">
        <f>B25</f>
        <v>2009</v>
      </c>
      <c r="C3" s="21">
        <f t="shared" ref="C3:F3" si="0">C25</f>
        <v>2010</v>
      </c>
      <c r="D3" s="21">
        <f t="shared" si="0"/>
        <v>2011</v>
      </c>
      <c r="E3" s="21">
        <f t="shared" si="0"/>
        <v>2012</v>
      </c>
      <c r="F3" s="21">
        <f t="shared" si="0"/>
        <v>2013</v>
      </c>
    </row>
    <row r="4" spans="1:8" ht="21" customHeight="1">
      <c r="A4" s="9" t="str">
        <f t="shared" ref="A4:A7" si="1">A29</f>
        <v>Óleo Diesel</v>
      </c>
      <c r="B4" s="18">
        <f t="shared" ref="B4:F7" si="2">B29/B$39</f>
        <v>4.4079937640208367E-4</v>
      </c>
      <c r="C4" s="18">
        <f t="shared" si="2"/>
        <v>2.2937996838402207E-2</v>
      </c>
      <c r="D4" s="18">
        <f t="shared" si="2"/>
        <v>3.1676251708520668E-2</v>
      </c>
      <c r="E4" s="18">
        <f t="shared" si="2"/>
        <v>5.1621031217170252E-2</v>
      </c>
      <c r="F4" s="18">
        <f t="shared" si="2"/>
        <v>3.4206209465409573E-2</v>
      </c>
      <c r="G4" s="3"/>
      <c r="H4" s="2"/>
    </row>
    <row r="5" spans="1:8" ht="21" customHeight="1">
      <c r="A5" s="15" t="str">
        <f t="shared" si="1"/>
        <v>Óleo Combustivel</v>
      </c>
      <c r="B5" s="19">
        <f t="shared" si="2"/>
        <v>1.4272133706907159E-2</v>
      </c>
      <c r="C5" s="19">
        <f t="shared" si="2"/>
        <v>4.2488281663700951E-2</v>
      </c>
      <c r="D5" s="19">
        <f t="shared" si="2"/>
        <v>5.5057194668725995E-2</v>
      </c>
      <c r="E5" s="19">
        <f t="shared" si="2"/>
        <v>4.7054197669958185E-2</v>
      </c>
      <c r="F5" s="19">
        <f t="shared" si="2"/>
        <v>0.10292592428686718</v>
      </c>
      <c r="G5" s="3"/>
      <c r="H5" s="4"/>
    </row>
    <row r="6" spans="1:8" ht="21" customHeight="1">
      <c r="A6" s="9" t="str">
        <f t="shared" si="1"/>
        <v>Gás Natural</v>
      </c>
      <c r="B6" s="18">
        <f t="shared" si="2"/>
        <v>0.31593998961752623</v>
      </c>
      <c r="C6" s="18">
        <f t="shared" si="2"/>
        <v>0.51446823210200876</v>
      </c>
      <c r="D6" s="18">
        <f t="shared" si="2"/>
        <v>0.34745012074341669</v>
      </c>
      <c r="E6" s="18">
        <f t="shared" si="2"/>
        <v>0.5289481441626025</v>
      </c>
      <c r="F6" s="18">
        <f t="shared" si="2"/>
        <v>0.57756630604980086</v>
      </c>
      <c r="G6" s="3"/>
      <c r="H6" s="4"/>
    </row>
    <row r="7" spans="1:8" ht="21" customHeight="1">
      <c r="A7" s="15" t="str">
        <f t="shared" si="1"/>
        <v>Carvão</v>
      </c>
      <c r="B7" s="19">
        <f t="shared" si="2"/>
        <v>0.19152029734643644</v>
      </c>
      <c r="C7" s="19">
        <f t="shared" si="2"/>
        <v>0.12459934392475784</v>
      </c>
      <c r="D7" s="19">
        <f t="shared" si="2"/>
        <v>0.15054898077493248</v>
      </c>
      <c r="E7" s="19">
        <f t="shared" si="2"/>
        <v>0.12069456468713864</v>
      </c>
      <c r="F7" s="19">
        <f t="shared" si="2"/>
        <v>0.13970476721341801</v>
      </c>
      <c r="G7" s="3"/>
      <c r="H7" s="4"/>
    </row>
    <row r="8" spans="1:8" ht="21" customHeight="1">
      <c r="A8" s="9" t="s">
        <v>16</v>
      </c>
      <c r="B8" s="18">
        <f>B35/B$39</f>
        <v>0.47782677995272799</v>
      </c>
      <c r="C8" s="18">
        <f>C35/C$39</f>
        <v>0.29550614547113019</v>
      </c>
      <c r="D8" s="18">
        <f>D35/D$39</f>
        <v>0.41526745210440424</v>
      </c>
      <c r="E8" s="18">
        <f>E35/E$39</f>
        <v>0.25168206226313045</v>
      </c>
      <c r="F8" s="18">
        <f>F35/F$39</f>
        <v>0.14559679298450445</v>
      </c>
      <c r="H8" s="2"/>
    </row>
    <row r="9" spans="1:8" ht="21" customHeight="1">
      <c r="A9" s="24" t="s">
        <v>8</v>
      </c>
      <c r="B9" s="25">
        <f>SUM(B4:B8)</f>
        <v>1</v>
      </c>
      <c r="C9" s="25">
        <f t="shared" ref="C9:F9" si="3">SUM(C4:C8)</f>
        <v>0.99999999999999989</v>
      </c>
      <c r="D9" s="25">
        <f t="shared" si="3"/>
        <v>1</v>
      </c>
      <c r="E9" s="25">
        <f t="shared" si="3"/>
        <v>1</v>
      </c>
      <c r="F9" s="25">
        <f t="shared" si="3"/>
        <v>1</v>
      </c>
    </row>
    <row r="10" spans="1:8" ht="18" customHeight="1">
      <c r="A10" s="22"/>
      <c r="B10" s="23"/>
      <c r="C10" s="23"/>
      <c r="D10" s="23"/>
      <c r="E10" s="23"/>
      <c r="F10" s="23"/>
    </row>
    <row r="11" spans="1:8" ht="18" customHeight="1">
      <c r="A11" s="22"/>
      <c r="B11" s="23"/>
      <c r="C11" s="23"/>
      <c r="D11" s="23"/>
      <c r="E11" s="23"/>
      <c r="F11" s="23"/>
    </row>
    <row r="20" spans="1:6" ht="15">
      <c r="A20" s="20" t="s">
        <v>13</v>
      </c>
    </row>
    <row r="25" spans="1:6">
      <c r="A25" s="26" t="s">
        <v>1</v>
      </c>
      <c r="B25" s="26">
        <v>2009</v>
      </c>
      <c r="C25" s="26">
        <f>B25+1</f>
        <v>2010</v>
      </c>
      <c r="D25" s="26">
        <f>C25+1</f>
        <v>2011</v>
      </c>
      <c r="E25" s="26">
        <f>D25+1</f>
        <v>2012</v>
      </c>
      <c r="F25" s="26">
        <f>E25+1</f>
        <v>2013</v>
      </c>
    </row>
    <row r="26" spans="1:6">
      <c r="A26" s="26"/>
      <c r="B26" s="26"/>
      <c r="C26" s="26"/>
      <c r="D26" s="26"/>
      <c r="E26" s="26"/>
      <c r="F26" s="26"/>
    </row>
    <row r="27" spans="1:6" ht="18" customHeight="1">
      <c r="A27" s="9" t="s">
        <v>2</v>
      </c>
      <c r="B27" s="10">
        <v>330135.39</v>
      </c>
      <c r="C27" s="10">
        <v>344305.63</v>
      </c>
      <c r="D27" s="10">
        <v>366208.5</v>
      </c>
      <c r="E27" s="10">
        <v>351899.1</v>
      </c>
      <c r="F27" s="10">
        <v>326378.40999999997</v>
      </c>
    </row>
    <row r="28" spans="1:6" ht="18" customHeight="1">
      <c r="A28" s="15" t="s">
        <v>3</v>
      </c>
      <c r="B28" s="16">
        <v>84407.33</v>
      </c>
      <c r="C28" s="16">
        <v>78479.429999999993</v>
      </c>
      <c r="D28" s="16">
        <v>84028</v>
      </c>
      <c r="E28" s="16">
        <v>89205</v>
      </c>
      <c r="F28" s="16">
        <v>88792</v>
      </c>
    </row>
    <row r="29" spans="1:6" ht="18" customHeight="1">
      <c r="A29" s="9" t="s">
        <v>4</v>
      </c>
      <c r="B29" s="10">
        <v>11.95293</v>
      </c>
      <c r="C29" s="10">
        <v>1127.3274795435859</v>
      </c>
      <c r="D29" s="10">
        <v>1194.4499999999998</v>
      </c>
      <c r="E29" s="10">
        <v>3289.5625599999998</v>
      </c>
      <c r="F29" s="10">
        <v>3439.59</v>
      </c>
    </row>
    <row r="30" spans="1:6" ht="18" customHeight="1">
      <c r="A30" s="15" t="s">
        <v>17</v>
      </c>
      <c r="B30" s="16">
        <v>387.01011</v>
      </c>
      <c r="C30" s="16">
        <v>2088.16</v>
      </c>
      <c r="D30" s="16">
        <v>2076.1</v>
      </c>
      <c r="E30" s="16">
        <v>2998.54</v>
      </c>
      <c r="F30" s="16">
        <v>10349.67</v>
      </c>
    </row>
    <row r="31" spans="1:6" ht="18" customHeight="1">
      <c r="A31" s="9" t="s">
        <v>5</v>
      </c>
      <c r="B31" s="10">
        <v>8567.1822199999988</v>
      </c>
      <c r="C31" s="10">
        <v>25284.430000000004</v>
      </c>
      <c r="D31" s="10">
        <v>13101.67</v>
      </c>
      <c r="E31" s="10">
        <v>33707.346989999998</v>
      </c>
      <c r="F31" s="10">
        <v>58076.92</v>
      </c>
    </row>
    <row r="32" spans="1:6" ht="18" customHeight="1">
      <c r="A32" s="15" t="s">
        <v>6</v>
      </c>
      <c r="B32" s="16">
        <v>5193.3574100000005</v>
      </c>
      <c r="C32" s="16">
        <v>6123.65</v>
      </c>
      <c r="D32" s="16">
        <v>5676.91</v>
      </c>
      <c r="E32" s="16">
        <v>7691.29</v>
      </c>
      <c r="F32" s="16">
        <v>14047.95</v>
      </c>
    </row>
    <row r="33" spans="1:6" ht="18" customHeight="1">
      <c r="A33" s="9" t="s">
        <v>9</v>
      </c>
      <c r="B33" s="10">
        <v>711.54</v>
      </c>
      <c r="C33" s="10">
        <v>1445.4</v>
      </c>
      <c r="D33" s="10">
        <v>1904.26</v>
      </c>
      <c r="E33" s="10">
        <v>3197</v>
      </c>
      <c r="F33" s="10">
        <v>3696.15</v>
      </c>
    </row>
    <row r="34" spans="1:6" ht="18" customHeight="1">
      <c r="A34" s="15" t="s">
        <v>10</v>
      </c>
      <c r="B34" s="16">
        <v>331.67</v>
      </c>
      <c r="C34" s="16">
        <v>461.18639999999988</v>
      </c>
      <c r="D34" s="16">
        <v>313.43</v>
      </c>
      <c r="E34" s="16">
        <v>696.96</v>
      </c>
      <c r="F34" s="16">
        <v>3837.19</v>
      </c>
    </row>
    <row r="35" spans="1:6" ht="18" customHeight="1">
      <c r="A35" s="9" t="s">
        <v>7</v>
      </c>
      <c r="B35" s="10">
        <v>12956.983059999999</v>
      </c>
      <c r="C35" s="10">
        <v>14523.16</v>
      </c>
      <c r="D35" s="10">
        <v>15658.93</v>
      </c>
      <c r="E35" s="10">
        <v>16038.499609999999</v>
      </c>
      <c r="F35" s="10">
        <v>14640.42</v>
      </c>
    </row>
    <row r="36" spans="1:6" ht="18" customHeight="1">
      <c r="A36" s="15" t="s">
        <v>11</v>
      </c>
      <c r="B36" s="16">
        <v>1736.1</v>
      </c>
      <c r="C36" s="16">
        <v>2514.23</v>
      </c>
      <c r="D36" s="16">
        <v>3628.92</v>
      </c>
      <c r="E36" s="16">
        <v>4461.2299999999996</v>
      </c>
      <c r="F36" s="16">
        <v>2789.17</v>
      </c>
    </row>
    <row r="37" spans="1:6" ht="18" customHeight="1">
      <c r="A37" s="11" t="s">
        <v>0</v>
      </c>
      <c r="B37" s="12">
        <f>SUM(B27:B36)</f>
        <v>444438.51572999998</v>
      </c>
      <c r="C37" s="12">
        <f>SUM(C27:C36)</f>
        <v>476352.60387954355</v>
      </c>
      <c r="D37" s="12">
        <f>SUM(D27:D36)</f>
        <v>493791.16999999993</v>
      </c>
      <c r="E37" s="12">
        <f>SUM(E27:E36)</f>
        <v>513184.52915999992</v>
      </c>
      <c r="F37" s="12">
        <f>SUM(F27:F36)</f>
        <v>526047.47</v>
      </c>
    </row>
    <row r="38" spans="1:6" ht="18" customHeight="1"/>
    <row r="39" spans="1:6" ht="18" customHeight="1">
      <c r="A39" s="13" t="s">
        <v>14</v>
      </c>
      <c r="B39" s="14">
        <f>SUM(B29:B32)+B35</f>
        <v>27116.48573</v>
      </c>
      <c r="C39" s="14">
        <f>SUM(C29:C32)+C35</f>
        <v>49146.727479543595</v>
      </c>
      <c r="D39" s="14">
        <f>SUM(D29:D32)+D35</f>
        <v>37708.06</v>
      </c>
      <c r="E39" s="14">
        <f>SUM(E29:E32)+E35</f>
        <v>63725.239159999997</v>
      </c>
      <c r="F39" s="14">
        <f>SUM(F29:F32)+F35</f>
        <v>100554.54999999999</v>
      </c>
    </row>
  </sheetData>
  <mergeCells count="6">
    <mergeCell ref="F25:F26"/>
    <mergeCell ref="A25:A26"/>
    <mergeCell ref="B25:B26"/>
    <mergeCell ref="C25:C26"/>
    <mergeCell ref="D25:D26"/>
    <mergeCell ref="E25:E26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2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9E7A1A-EEBF-4926-9C91-53C526586D73}"/>
</file>

<file path=customXml/itemProps2.xml><?xml version="1.0" encoding="utf-8"?>
<ds:datastoreItem xmlns:ds="http://schemas.openxmlformats.org/officeDocument/2006/customXml" ds:itemID="{5887DBE5-3C04-4FF0-8C56-BD51F0378F7B}"/>
</file>

<file path=customXml/itemProps3.xml><?xml version="1.0" encoding="utf-8"?>
<ds:datastoreItem xmlns:ds="http://schemas.openxmlformats.org/officeDocument/2006/customXml" ds:itemID="{FE28C7C5-4E71-4207-8B1F-BB891E1E7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6e</vt:lpstr>
      <vt:lpstr>6e-Gráfico</vt:lpstr>
      <vt:lpstr>'6e'!Area_de_impressao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2014-08-08T16:04:46Z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