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3.xml" ContentType="application/vnd.openxmlformats-officedocument.drawingml.chartshape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styles.xml" ContentType="application/vnd.openxmlformats-officedocument.spreadsheetml.style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theme/theme1.xml" ContentType="application/vnd.openxmlformats-officedocument.theme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-15" windowWidth="7680" windowHeight="8250"/>
  </bookViews>
  <sheets>
    <sheet name="6e" sheetId="6" r:id="rId1"/>
    <sheet name="6e-Gráfico" sheetId="8" r:id="rId2"/>
  </sheets>
  <definedNames>
    <definedName name="_xlnm.Print_Area" localSheetId="0">'6e'!$A$1:$F$8</definedName>
  </definedNames>
  <calcPr calcId="145621"/>
</workbook>
</file>

<file path=xl/calcChain.xml><?xml version="1.0" encoding="utf-8"?>
<calcChain xmlns="http://schemas.openxmlformats.org/spreadsheetml/2006/main">
  <c r="C4" i="6" l="1"/>
  <c r="E4" i="6"/>
  <c r="C5" i="6"/>
  <c r="E5" i="6"/>
  <c r="C6" i="6"/>
  <c r="E6" i="6"/>
  <c r="C7" i="6"/>
  <c r="E7" i="6"/>
  <c r="C8" i="6"/>
  <c r="E8" i="6"/>
  <c r="C9" i="6"/>
  <c r="E9" i="6"/>
  <c r="F43" i="6"/>
  <c r="F4" i="6" s="1"/>
  <c r="E43" i="6"/>
  <c r="D43" i="6"/>
  <c r="D4" i="6" s="1"/>
  <c r="C43" i="6"/>
  <c r="B43" i="6"/>
  <c r="B8" i="6" s="1"/>
  <c r="C27" i="6"/>
  <c r="B27" i="6"/>
  <c r="D3" i="6"/>
  <c r="E3" i="6" s="1"/>
  <c r="F3" i="6" s="1"/>
  <c r="F27" i="6" s="1"/>
  <c r="C3" i="6"/>
  <c r="A7" i="6"/>
  <c r="A6" i="6"/>
  <c r="A5" i="6"/>
  <c r="A4" i="6"/>
  <c r="F39" i="6"/>
  <c r="F41" i="6" s="1"/>
  <c r="E39" i="6"/>
  <c r="E41" i="6" s="1"/>
  <c r="D39" i="6"/>
  <c r="D41" i="6" s="1"/>
  <c r="C39" i="6"/>
  <c r="C41" i="6" s="1"/>
  <c r="B39" i="6"/>
  <c r="B41" i="6" s="1"/>
  <c r="E27" i="6" l="1"/>
  <c r="D27" i="6"/>
  <c r="F8" i="6"/>
  <c r="D8" i="6"/>
  <c r="F7" i="6"/>
  <c r="D7" i="6"/>
  <c r="F6" i="6"/>
  <c r="D6" i="6"/>
  <c r="F5" i="6"/>
  <c r="F9" i="6" s="1"/>
  <c r="D5" i="6"/>
  <c r="D9" i="6" s="1"/>
  <c r="B5" i="6"/>
  <c r="B7" i="6"/>
  <c r="B4" i="6"/>
  <c r="B9" i="6" s="1"/>
  <c r="B6" i="6"/>
</calcChain>
</file>

<file path=xl/sharedStrings.xml><?xml version="1.0" encoding="utf-8"?>
<sst xmlns="http://schemas.openxmlformats.org/spreadsheetml/2006/main" count="20" uniqueCount="19">
  <si>
    <t>Total</t>
  </si>
  <si>
    <t>Origem</t>
  </si>
  <si>
    <t>Hidrelétrica</t>
  </si>
  <si>
    <t>Itaipu</t>
  </si>
  <si>
    <t>Óleo Diesel</t>
  </si>
  <si>
    <t>Gás Natural</t>
  </si>
  <si>
    <t>Carvão</t>
  </si>
  <si>
    <t>Nuclear</t>
  </si>
  <si>
    <t>Emergencial</t>
  </si>
  <si>
    <t>Total Geral</t>
  </si>
  <si>
    <t>Eólicas</t>
  </si>
  <si>
    <t>Biomassa</t>
  </si>
  <si>
    <t>Outros</t>
  </si>
  <si>
    <t>Tipo</t>
  </si>
  <si>
    <t>Gráfico</t>
  </si>
  <si>
    <t>Total Térmicas</t>
  </si>
  <si>
    <t>Participação dos Combustíveis na Geração Térmica - em %</t>
  </si>
  <si>
    <t>Termonuclear</t>
  </si>
  <si>
    <t>Óleo Combustivel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</si>
</sst>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#,##0.0"/>
    <numFmt numFmtId="166" formatCode="0.0%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name val="Arial"/>
      <family val="2"/>
    </font>
    <font>
      <b/>
      <sz val="11"/>
      <color theme="0"/>
      <name val="Arial"/>
      <family val="2"/>
    </font>
    <font>
      <b/>
      <sz val="10"/>
      <color theme="6" tint="-0.499984740745262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77111117893"/>
        <bgColor indexed="64"/>
      </patternFill>
    </fill>
  </fills>
  <borders count="1">
    <border>
      <left/>
      <right/>
      <top/>
      <bottom/>
      <diagonal/>
    </border>
  </borders>
  <cellStyleXfs count="14">
    <xf numFmtId="0" fontId="0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7" fillId="0" borderId="0"/>
    <xf numFmtId="0" fontId="8" fillId="0" borderId="0"/>
    <xf numFmtId="0" fontId="3" fillId="0" borderId="0"/>
    <xf numFmtId="9" fontId="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7" fillId="0" borderId="0" applyFont="0" applyFill="0" applyBorder="0" applyAlignment="0" applyProtection="0"/>
    <xf numFmtId="9" fontId="10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center"/>
    </xf>
    <xf numFmtId="165" fontId="0" fillId="0" borderId="0" xfId="0" applyNumberFormat="1"/>
    <xf numFmtId="4" fontId="0" fillId="0" borderId="0" xfId="0" applyNumberFormat="1"/>
    <xf numFmtId="164" fontId="0" fillId="0" borderId="0" xfId="0" applyNumberFormat="1"/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165" fontId="4" fillId="0" borderId="0" xfId="0" applyNumberFormat="1" applyFont="1" applyBorder="1" applyAlignment="1">
      <alignment vertical="center"/>
    </xf>
    <xf numFmtId="0" fontId="2" fillId="5" borderId="0" xfId="0" applyFont="1" applyFill="1" applyBorder="1" applyAlignment="1">
      <alignment horizontal="left" vertical="center"/>
    </xf>
    <xf numFmtId="164" fontId="2" fillId="5" borderId="0" xfId="1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164" fontId="9" fillId="2" borderId="0" xfId="10" applyFont="1" applyFill="1" applyBorder="1" applyAlignment="1">
      <alignment vertical="center"/>
    </xf>
    <xf numFmtId="0" fontId="9" fillId="6" borderId="0" xfId="0" quotePrefix="1" applyFont="1" applyFill="1" applyBorder="1" applyAlignment="1">
      <alignment horizontal="left" vertical="center"/>
    </xf>
    <xf numFmtId="164" fontId="9" fillId="6" borderId="0" xfId="1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/>
    </xf>
    <xf numFmtId="164" fontId="2" fillId="3" borderId="0" xfId="10" applyFont="1" applyFill="1" applyBorder="1" applyAlignment="1">
      <alignment vertical="center"/>
    </xf>
    <xf numFmtId="0" fontId="2" fillId="3" borderId="0" xfId="0" quotePrefix="1" applyFont="1" applyFill="1" applyBorder="1" applyAlignment="1">
      <alignment horizontal="left" vertical="center"/>
    </xf>
    <xf numFmtId="0" fontId="9" fillId="4" borderId="0" xfId="0" applyFont="1" applyFill="1" applyBorder="1" applyAlignment="1">
      <alignment horizontal="center" vertical="center"/>
    </xf>
    <xf numFmtId="166" fontId="2" fillId="5" borderId="0" xfId="13" applyNumberFormat="1" applyFont="1" applyFill="1" applyBorder="1" applyAlignment="1">
      <alignment vertical="center"/>
    </xf>
    <xf numFmtId="166" fontId="2" fillId="3" borderId="0" xfId="13" applyNumberFormat="1" applyFont="1" applyFill="1" applyBorder="1" applyAlignment="1">
      <alignment vertical="center"/>
    </xf>
    <xf numFmtId="0" fontId="11" fillId="7" borderId="0" xfId="0" applyFont="1" applyFill="1" applyAlignment="1">
      <alignment horizontal="center"/>
    </xf>
    <xf numFmtId="0" fontId="9" fillId="4" borderId="0" xfId="0" applyFont="1" applyFill="1" applyBorder="1" applyAlignment="1">
      <alignment horizontal="center" vertical="center"/>
    </xf>
    <xf numFmtId="166" fontId="0" fillId="0" borderId="0" xfId="0" applyNumberFormat="1"/>
    <xf numFmtId="0" fontId="2" fillId="0" borderId="0" xfId="0" applyFont="1" applyFill="1" applyBorder="1" applyAlignment="1">
      <alignment horizontal="left" vertical="center"/>
    </xf>
    <xf numFmtId="166" fontId="2" fillId="0" borderId="0" xfId="13" applyNumberFormat="1" applyFont="1" applyFill="1" applyBorder="1" applyAlignment="1">
      <alignment vertical="center"/>
    </xf>
    <xf numFmtId="0" fontId="12" fillId="6" borderId="0" xfId="0" applyFont="1" applyFill="1" applyBorder="1" applyAlignment="1">
      <alignment horizontal="left" vertical="center"/>
    </xf>
    <xf numFmtId="166" fontId="12" fillId="6" borderId="0" xfId="13" applyNumberFormat="1" applyFont="1" applyFill="1" applyBorder="1" applyAlignment="1">
      <alignment vertical="center"/>
    </xf>
    <xf numFmtId="0" fontId="9" fillId="4" borderId="0" xfId="0" applyFont="1" applyFill="1" applyBorder="1" applyAlignment="1">
      <alignment horizontal="center" vertical="center"/>
    </xf>
  </cellXfs>
  <cellStyles count="14">
    <cellStyle name="Normal" xfId="0" builtinId="0"/>
    <cellStyle name="Normal 2" xfId="1"/>
    <cellStyle name="Normal 2 2" xfId="2"/>
    <cellStyle name="Normal 2 3" xfId="3"/>
    <cellStyle name="Normal 2 4" xfId="4"/>
    <cellStyle name="Normal 2 5" xfId="5"/>
    <cellStyle name="Normal 3 2" xfId="6"/>
    <cellStyle name="Normal 8" xfId="7"/>
    <cellStyle name="Normal 9" xfId="8"/>
    <cellStyle name="Porcentagem" xfId="13" builtinId="5"/>
    <cellStyle name="Porcentagem 2" xfId="9"/>
    <cellStyle name="Separador de milhares 2" xfId="11"/>
    <cellStyle name="Separador de milhares 3 2" xfId="12"/>
    <cellStyle name="Vírgula" xfId="10" builtin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AEAEA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pt-BR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317815284779622E-2"/>
          <c:y val="2.1427408544256281E-2"/>
          <c:w val="0.94215600386893472"/>
          <c:h val="0.867379089905116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'6e'!$A$4</c:f>
              <c:strCache>
                <c:ptCount val="1"/>
                <c:pt idx="0">
                  <c:v>Óleo Diesel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'6e'!$B$4:$F$4</c:f>
              <c:numCache>
                <c:formatCode>0.0%</c:formatCode>
                <c:ptCount val="5"/>
                <c:pt idx="0">
                  <c:v>2.4691358024691358E-3</c:v>
                </c:pt>
                <c:pt idx="1">
                  <c:v>1.4383617260884555E-2</c:v>
                </c:pt>
                <c:pt idx="2">
                  <c:v>4.4079937640208367E-4</c:v>
                </c:pt>
                <c:pt idx="3">
                  <c:v>2.2937996838402207E-2</c:v>
                </c:pt>
                <c:pt idx="4">
                  <c:v>3.1676251708520668E-2</c:v>
                </c:pt>
              </c:numCache>
            </c:numRef>
          </c:val>
        </c:ser>
        <c:ser>
          <c:idx val="2"/>
          <c:order val="1"/>
          <c:tx>
            <c:strRef>
              <c:f>'6e'!$A$5</c:f>
              <c:strCache>
                <c:ptCount val="1"/>
                <c:pt idx="0">
                  <c:v>Óleo Combustivel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'6e'!$B$5:$F$5</c:f>
              <c:numCache>
                <c:formatCode>0.0%</c:formatCode>
                <c:ptCount val="5"/>
                <c:pt idx="0">
                  <c:v>6.7858780375974325E-3</c:v>
                </c:pt>
                <c:pt idx="1">
                  <c:v>3.4744195243935065E-2</c:v>
                </c:pt>
                <c:pt idx="2">
                  <c:v>1.4272133706907159E-2</c:v>
                </c:pt>
                <c:pt idx="3">
                  <c:v>4.2488281663700951E-2</c:v>
                </c:pt>
                <c:pt idx="4">
                  <c:v>5.5057194668725995E-2</c:v>
                </c:pt>
              </c:numCache>
            </c:numRef>
          </c:val>
        </c:ser>
        <c:ser>
          <c:idx val="3"/>
          <c:order val="2"/>
          <c:tx>
            <c:strRef>
              <c:f>'6e'!$A$6</c:f>
              <c:strCache>
                <c:ptCount val="1"/>
                <c:pt idx="0">
                  <c:v>Gás Natural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'6e'!$B$6:$F$6</c:f>
              <c:numCache>
                <c:formatCode>0.0%</c:formatCode>
                <c:ptCount val="5"/>
                <c:pt idx="0">
                  <c:v>0.36077572299488853</c:v>
                </c:pt>
                <c:pt idx="1">
                  <c:v>0.52198390869943745</c:v>
                </c:pt>
                <c:pt idx="2">
                  <c:v>0.31593998961752623</c:v>
                </c:pt>
                <c:pt idx="3">
                  <c:v>0.51446823210200876</c:v>
                </c:pt>
                <c:pt idx="4">
                  <c:v>0.34745012074341669</c:v>
                </c:pt>
              </c:numCache>
            </c:numRef>
          </c:val>
        </c:ser>
        <c:ser>
          <c:idx val="4"/>
          <c:order val="3"/>
          <c:tx>
            <c:strRef>
              <c:f>'6e'!$A$7</c:f>
              <c:strCache>
                <c:ptCount val="1"/>
                <c:pt idx="0">
                  <c:v>Carvão</c:v>
                </c:pt>
              </c:strCache>
            </c:strRef>
          </c:tx>
          <c:spPr>
            <a:solidFill>
              <a:schemeClr val="bg2">
                <a:lumMod val="25000"/>
              </a:schemeClr>
            </a:solidFill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'6e'!$B$7:$F$7</c:f>
              <c:numCache>
                <c:formatCode>0.0%</c:formatCode>
                <c:ptCount val="5"/>
                <c:pt idx="0">
                  <c:v>0.21052524326251976</c:v>
                </c:pt>
                <c:pt idx="1">
                  <c:v>0.13281238117430177</c:v>
                </c:pt>
                <c:pt idx="2">
                  <c:v>0.19152029734643644</c:v>
                </c:pt>
                <c:pt idx="3">
                  <c:v>0.12459934392475784</c:v>
                </c:pt>
                <c:pt idx="4">
                  <c:v>0.15054898077493248</c:v>
                </c:pt>
              </c:numCache>
            </c:numRef>
          </c:val>
        </c:ser>
        <c:ser>
          <c:idx val="5"/>
          <c:order val="4"/>
          <c:tx>
            <c:strRef>
              <c:f>'6e'!$A$8</c:f>
              <c:strCache>
                <c:ptCount val="1"/>
                <c:pt idx="0">
                  <c:v>Termonuclear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solidFill>
                <a:srgbClr val="1F497D">
                  <a:lumMod val="20000"/>
                  <a:lumOff val="80000"/>
                </a:srgbClr>
              </a:solidFill>
            </a:ln>
          </c:spPr>
          <c:invertIfNegative val="0"/>
          <c:dLbls>
            <c:txPr>
              <a:bodyPr rot="-5400000" vert="horz"/>
              <a:lstStyle/>
              <a:p>
                <a:pPr>
                  <a:defRPr sz="1400"/>
                </a:pPr>
                <a:endParaRPr lang="pt-B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numRef>
              <c:f>'6e'!$B$3:$F$3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'6e'!$B$8:$F$8</c:f>
              <c:numCache>
                <c:formatCode>0.0%</c:formatCode>
                <c:ptCount val="5"/>
                <c:pt idx="0">
                  <c:v>0.41944401990252517</c:v>
                </c:pt>
                <c:pt idx="1">
                  <c:v>0.29607589762144104</c:v>
                </c:pt>
                <c:pt idx="2">
                  <c:v>0.47782677995272799</c:v>
                </c:pt>
                <c:pt idx="3">
                  <c:v>0.29550614547113019</c:v>
                </c:pt>
                <c:pt idx="4">
                  <c:v>0.41526745210440424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0"/>
        <c:axId val="101335424"/>
        <c:axId val="101336960"/>
      </c:barChart>
      <c:catAx>
        <c:axId val="10133542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01336960"/>
        <c:crosses val="autoZero"/>
        <c:auto val="1"/>
        <c:lblAlgn val="ctr"/>
        <c:lblOffset val="100"/>
        <c:noMultiLvlLbl val="0"/>
      </c:catAx>
      <c:valAx>
        <c:axId val="101336960"/>
        <c:scaling>
          <c:orientation val="minMax"/>
          <c:max val="0.8"/>
        </c:scaling>
        <c:delete val="0"/>
        <c:axPos val="l"/>
        <c:majorGridlines/>
        <c:numFmt formatCode="0.0%" sourceLinked="1"/>
        <c:majorTickMark val="out"/>
        <c:minorTickMark val="none"/>
        <c:tickLblPos val="nextTo"/>
        <c:crossAx val="10133542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6.7837950272685386E-3"/>
          <c:y val="0.95328329042618865"/>
          <c:w val="0.98663673612755254"/>
          <c:h val="4.1703217146184017E-2"/>
        </c:manualLayout>
      </c:layout>
      <c:overlay val="0"/>
      <c:spPr>
        <a:ln>
          <a:solidFill>
            <a:schemeClr val="tx2">
              <a:lumMod val="60000"/>
              <a:lumOff val="40000"/>
            </a:schemeClr>
          </a:solidFill>
        </a:ln>
      </c:spPr>
      <c:txPr>
        <a:bodyPr/>
        <a:lstStyle/>
        <a:p>
          <a:pPr>
            <a:defRPr sz="1400"/>
          </a:pPr>
          <a:endParaRPr lang="pt-BR"/>
        </a:p>
      </c:txPr>
    </c:legend>
    <c:plotVisOnly val="1"/>
    <c:dispBlanksAs val="gap"/>
    <c:showDLblsOverMax val="0"/>
  </c:chart>
  <c:txPr>
    <a:bodyPr/>
    <a:lstStyle/>
    <a:p>
      <a:pPr>
        <a:defRPr sz="1200" b="1">
          <a:latin typeface="Arial" pitchFamily="34" charset="0"/>
          <a:cs typeface="Arial" pitchFamily="34" charset="0"/>
        </a:defRPr>
      </a:pPr>
      <a:endParaRPr lang="pt-B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75" workbookViewId="0"/>
  </sheetViews>
  <pageMargins left="0.511811024" right="0.511811024" top="0.78740157499999996" bottom="0.78740157499999996" header="0.31496062000000002" footer="0.31496062000000002"/>
  <drawing r:id="rId1"/>
</chartsheet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962026</xdr:colOff>
      <xdr:row>22</xdr:row>
      <xdr:rowOff>792</xdr:rowOff>
    </xdr:from>
    <xdr:to>
      <xdr:col>0</xdr:col>
      <xdr:colOff>972346</xdr:colOff>
      <xdr:row>25</xdr:row>
      <xdr:rowOff>114302</xdr:rowOff>
    </xdr:to>
    <xdr:cxnSp macro="">
      <xdr:nvCxnSpPr>
        <xdr:cNvPr id="4" name="Conector de seta reta 3"/>
        <xdr:cNvCxnSpPr/>
      </xdr:nvCxnSpPr>
      <xdr:spPr bwMode="auto">
        <a:xfrm rot="5400000">
          <a:off x="667543" y="4533900"/>
          <a:ext cx="599285" cy="10320"/>
        </a:xfrm>
        <a:prstGeom prst="straightConnector1">
          <a:avLst/>
        </a:prstGeom>
        <a:solidFill>
          <a:srgbClr val="FFFFFF"/>
        </a:solidFill>
        <a:ln w="28575" cap="flat" cmpd="sng" algn="ctr">
          <a:solidFill>
            <a:srgbClr val="000000"/>
          </a:solidFill>
          <a:prstDash val="solid"/>
          <a:round/>
          <a:headEnd type="none" w="med" len="med"/>
          <a:tailEnd type="arrow"/>
        </a:ln>
        <a:effectLst/>
      </xdr:spPr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639300" cy="6007100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0.13817</cdr:x>
      <cdr:y>0.02112</cdr:y>
    </cdr:from>
    <cdr:to>
      <cdr:x>0.91455</cdr:x>
      <cdr:y>0.08659</cdr:y>
    </cdr:to>
    <cdr:sp macro="" textlink="">
      <cdr:nvSpPr>
        <cdr:cNvPr id="2" name="CaixaDeTexto 1"/>
        <cdr:cNvSpPr txBox="1"/>
      </cdr:nvSpPr>
      <cdr:spPr>
        <a:xfrm xmlns:a="http://schemas.openxmlformats.org/drawingml/2006/main">
          <a:off x="1333500" y="127000"/>
          <a:ext cx="7493000" cy="393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 anchor="ctr"/>
        <a:lstStyle xmlns:a="http://schemas.openxmlformats.org/drawingml/2006/main"/>
        <a:p xmlns:a="http://schemas.openxmlformats.org/drawingml/2006/main">
          <a:pPr algn="ctr"/>
          <a:r>
            <a:rPr lang="pt-BR" sz="2000" b="1">
              <a:latin typeface="Arial" pitchFamily="34" charset="0"/>
              <a:cs typeface="Arial" pitchFamily="34" charset="0"/>
            </a:rPr>
            <a:t>Participação dos Combustíveis na Geração Térmica - em %</a:t>
          </a:r>
        </a:p>
      </cdr:txBody>
    </cdr:sp>
  </cdr:relSizeAnchor>
</c:userShape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workbookViewId="0">
      <selection activeCell="A2" sqref="A2"/>
    </sheetView>
  </sheetViews>
  <sheetFormatPr defaultRowHeight="12.75" x14ac:dyDescent="0.2"/>
  <cols>
    <col min="1" max="1" width="19" style="1" customWidth="1"/>
    <col min="2" max="6" width="11.7109375" customWidth="1"/>
    <col min="8" max="8" width="11.28515625" bestFit="1" customWidth="1"/>
  </cols>
  <sheetData>
    <row r="1" spans="1:8" ht="18" x14ac:dyDescent="0.2">
      <c r="A1" s="6" t="s">
        <v>16</v>
      </c>
      <c r="B1" s="5"/>
      <c r="C1" s="7"/>
      <c r="D1" s="8"/>
      <c r="E1" s="7"/>
      <c r="F1" s="7"/>
    </row>
    <row r="2" spans="1:8" ht="12" customHeight="1" x14ac:dyDescent="0.2">
      <c r="A2" s="6"/>
      <c r="B2" s="5"/>
      <c r="C2" s="7"/>
      <c r="D2" s="8"/>
      <c r="E2" s="7"/>
      <c r="F2" s="7"/>
    </row>
    <row r="3" spans="1:8" ht="18" customHeight="1" x14ac:dyDescent="0.2">
      <c r="A3" s="18" t="s">
        <v>13</v>
      </c>
      <c r="B3" s="18">
        <v>2007</v>
      </c>
      <c r="C3" s="18">
        <f>B3+1</f>
        <v>2008</v>
      </c>
      <c r="D3" s="22">
        <f>C3+1</f>
        <v>2009</v>
      </c>
      <c r="E3" s="22">
        <f>D3+1</f>
        <v>2010</v>
      </c>
      <c r="F3" s="22">
        <f>E3+1</f>
        <v>2011</v>
      </c>
    </row>
    <row r="4" spans="1:8" ht="18" customHeight="1" x14ac:dyDescent="0.2">
      <c r="A4" s="9" t="str">
        <f t="shared" ref="A4:A7" si="0">A31</f>
        <v>Óleo Diesel</v>
      </c>
      <c r="B4" s="19">
        <f t="shared" ref="B4:B7" si="1">B31/B$43</f>
        <v>2.4691358024691358E-3</v>
      </c>
      <c r="C4" s="19">
        <f t="shared" ref="C4:F4" si="2">C31/C$43</f>
        <v>1.4383617260884555E-2</v>
      </c>
      <c r="D4" s="19">
        <f t="shared" si="2"/>
        <v>4.4079937640208367E-4</v>
      </c>
      <c r="E4" s="19">
        <f t="shared" si="2"/>
        <v>2.2937996838402207E-2</v>
      </c>
      <c r="F4" s="19">
        <f t="shared" si="2"/>
        <v>3.1676251708520668E-2</v>
      </c>
      <c r="G4" s="3"/>
      <c r="H4" s="2"/>
    </row>
    <row r="5" spans="1:8" ht="18" customHeight="1" x14ac:dyDescent="0.2">
      <c r="A5" s="15" t="str">
        <f t="shared" si="0"/>
        <v>Óleo Combustivel</v>
      </c>
      <c r="B5" s="20">
        <f t="shared" si="1"/>
        <v>6.7858780375974325E-3</v>
      </c>
      <c r="C5" s="20">
        <f t="shared" ref="C5:F5" si="3">C32/C$43</f>
        <v>3.4744195243935065E-2</v>
      </c>
      <c r="D5" s="20">
        <f t="shared" si="3"/>
        <v>1.4272133706907159E-2</v>
      </c>
      <c r="E5" s="20">
        <f t="shared" si="3"/>
        <v>4.2488281663700951E-2</v>
      </c>
      <c r="F5" s="20">
        <f t="shared" si="3"/>
        <v>5.5057194668725995E-2</v>
      </c>
      <c r="G5" s="3"/>
      <c r="H5" s="4"/>
    </row>
    <row r="6" spans="1:8" ht="18" customHeight="1" x14ac:dyDescent="0.2">
      <c r="A6" s="9" t="str">
        <f t="shared" si="0"/>
        <v>Gás Natural</v>
      </c>
      <c r="B6" s="19">
        <f t="shared" si="1"/>
        <v>0.36077572299488853</v>
      </c>
      <c r="C6" s="19">
        <f t="shared" ref="C6:F6" si="4">C33/C$43</f>
        <v>0.52198390869943745</v>
      </c>
      <c r="D6" s="19">
        <f t="shared" si="4"/>
        <v>0.31593998961752623</v>
      </c>
      <c r="E6" s="19">
        <f t="shared" si="4"/>
        <v>0.51446823210200876</v>
      </c>
      <c r="F6" s="19">
        <f t="shared" si="4"/>
        <v>0.34745012074341669</v>
      </c>
      <c r="G6" s="3"/>
      <c r="H6" s="4"/>
    </row>
    <row r="7" spans="1:8" ht="18" customHeight="1" x14ac:dyDescent="0.2">
      <c r="A7" s="15" t="str">
        <f t="shared" si="0"/>
        <v>Carvão</v>
      </c>
      <c r="B7" s="20">
        <f t="shared" si="1"/>
        <v>0.21052524326251976</v>
      </c>
      <c r="C7" s="20">
        <f t="shared" ref="C7:F7" si="5">C34/C$43</f>
        <v>0.13281238117430177</v>
      </c>
      <c r="D7" s="20">
        <f t="shared" si="5"/>
        <v>0.19152029734643644</v>
      </c>
      <c r="E7" s="20">
        <f t="shared" si="5"/>
        <v>0.12459934392475784</v>
      </c>
      <c r="F7" s="20">
        <f t="shared" si="5"/>
        <v>0.15054898077493248</v>
      </c>
      <c r="G7" s="3"/>
      <c r="H7" s="4"/>
    </row>
    <row r="8" spans="1:8" ht="18" customHeight="1" x14ac:dyDescent="0.2">
      <c r="A8" s="9" t="s">
        <v>17</v>
      </c>
      <c r="B8" s="19">
        <f>B37/B$43</f>
        <v>0.41944401990252517</v>
      </c>
      <c r="C8" s="19">
        <f t="shared" ref="C8:F8" si="6">C37/C$43</f>
        <v>0.29607589762144104</v>
      </c>
      <c r="D8" s="19">
        <f t="shared" si="6"/>
        <v>0.47782677995272799</v>
      </c>
      <c r="E8" s="19">
        <f t="shared" si="6"/>
        <v>0.29550614547113019</v>
      </c>
      <c r="F8" s="19">
        <f t="shared" si="6"/>
        <v>0.41526745210440424</v>
      </c>
      <c r="H8" s="2"/>
    </row>
    <row r="9" spans="1:8" ht="18" customHeight="1" x14ac:dyDescent="0.2">
      <c r="A9" s="26" t="s">
        <v>9</v>
      </c>
      <c r="B9" s="27">
        <f>SUM(B4:B8)</f>
        <v>1</v>
      </c>
      <c r="C9" s="27">
        <f t="shared" ref="C9:F9" si="7">SUM(C4:C8)</f>
        <v>1</v>
      </c>
      <c r="D9" s="27">
        <f t="shared" si="7"/>
        <v>1</v>
      </c>
      <c r="E9" s="27">
        <f t="shared" si="7"/>
        <v>0.99999999999999989</v>
      </c>
      <c r="F9" s="27">
        <f t="shared" si="7"/>
        <v>1</v>
      </c>
    </row>
    <row r="10" spans="1:8" ht="18" customHeight="1" x14ac:dyDescent="0.2">
      <c r="A10" s="24"/>
      <c r="B10" s="25"/>
      <c r="C10" s="25"/>
      <c r="D10" s="25"/>
      <c r="E10" s="25"/>
      <c r="F10" s="25"/>
    </row>
    <row r="11" spans="1:8" ht="18" customHeight="1" x14ac:dyDescent="0.2">
      <c r="A11" s="24"/>
      <c r="B11" s="25"/>
      <c r="C11" s="25"/>
      <c r="D11" s="25"/>
      <c r="E11" s="25"/>
      <c r="F11" s="25"/>
    </row>
    <row r="12" spans="1:8" x14ac:dyDescent="0.2">
      <c r="B12" s="23"/>
      <c r="C12" s="23"/>
      <c r="D12" s="23"/>
      <c r="E12" s="23"/>
      <c r="F12" s="23"/>
    </row>
    <row r="13" spans="1:8" x14ac:dyDescent="0.2">
      <c r="B13" s="23"/>
      <c r="C13" s="23"/>
      <c r="D13" s="23"/>
      <c r="E13" s="23"/>
      <c r="F13" s="23"/>
    </row>
    <row r="22" spans="1:6" ht="15" x14ac:dyDescent="0.25">
      <c r="A22" s="21" t="s">
        <v>14</v>
      </c>
    </row>
    <row r="27" spans="1:6" x14ac:dyDescent="0.2">
      <c r="A27" s="28" t="s">
        <v>1</v>
      </c>
      <c r="B27" s="28">
        <f>B3</f>
        <v>2007</v>
      </c>
      <c r="C27" s="28">
        <f>C3</f>
        <v>2008</v>
      </c>
      <c r="D27" s="28">
        <f>D3</f>
        <v>2009</v>
      </c>
      <c r="E27" s="28">
        <f>E3</f>
        <v>2010</v>
      </c>
      <c r="F27" s="28">
        <f>F3</f>
        <v>2011</v>
      </c>
    </row>
    <row r="28" spans="1:6" x14ac:dyDescent="0.2">
      <c r="A28" s="28"/>
      <c r="B28" s="28"/>
      <c r="C28" s="28"/>
      <c r="D28" s="28"/>
      <c r="E28" s="28"/>
      <c r="F28" s="28"/>
    </row>
    <row r="29" spans="1:6" x14ac:dyDescent="0.2">
      <c r="A29" s="9" t="s">
        <v>2</v>
      </c>
      <c r="B29" s="10">
        <v>322630.3</v>
      </c>
      <c r="C29" s="10">
        <v>310507.00069000002</v>
      </c>
      <c r="D29" s="10">
        <v>330135.39</v>
      </c>
      <c r="E29" s="10">
        <v>344305.63</v>
      </c>
      <c r="F29" s="10">
        <v>366208.5</v>
      </c>
    </row>
    <row r="30" spans="1:6" x14ac:dyDescent="0.2">
      <c r="A30" s="15" t="s">
        <v>3</v>
      </c>
      <c r="B30" s="16">
        <v>83323.600000000006</v>
      </c>
      <c r="C30" s="16">
        <v>87194.526599999997</v>
      </c>
      <c r="D30" s="16">
        <v>84407.33</v>
      </c>
      <c r="E30" s="16">
        <v>78479.429999999993</v>
      </c>
      <c r="F30" s="16">
        <v>84028</v>
      </c>
    </row>
    <row r="31" spans="1:6" x14ac:dyDescent="0.2">
      <c r="A31" s="9" t="s">
        <v>4</v>
      </c>
      <c r="B31" s="10">
        <v>72.7</v>
      </c>
      <c r="C31" s="10">
        <v>678.97545000000002</v>
      </c>
      <c r="D31" s="10">
        <v>11.95293</v>
      </c>
      <c r="E31" s="10">
        <v>1127.3274795435859</v>
      </c>
      <c r="F31" s="10">
        <v>1194.4499999999998</v>
      </c>
    </row>
    <row r="32" spans="1:6" x14ac:dyDescent="0.2">
      <c r="A32" s="15" t="s">
        <v>18</v>
      </c>
      <c r="B32" s="16">
        <v>199.8</v>
      </c>
      <c r="C32" s="16">
        <v>1640.0919999999999</v>
      </c>
      <c r="D32" s="16">
        <v>387.01011</v>
      </c>
      <c r="E32" s="16">
        <v>2088.16</v>
      </c>
      <c r="F32" s="16">
        <v>2076.1</v>
      </c>
    </row>
    <row r="33" spans="1:6" x14ac:dyDescent="0.2">
      <c r="A33" s="9" t="s">
        <v>5</v>
      </c>
      <c r="B33" s="10">
        <v>10622.5</v>
      </c>
      <c r="C33" s="10">
        <v>24640.134179999997</v>
      </c>
      <c r="D33" s="10">
        <v>8567.1822199999988</v>
      </c>
      <c r="E33" s="10">
        <v>25284.430000000004</v>
      </c>
      <c r="F33" s="10">
        <v>13101.67</v>
      </c>
    </row>
    <row r="34" spans="1:6" x14ac:dyDescent="0.2">
      <c r="A34" s="15" t="s">
        <v>6</v>
      </c>
      <c r="B34" s="16">
        <v>6198.6</v>
      </c>
      <c r="C34" s="16">
        <v>6269.3788800000002</v>
      </c>
      <c r="D34" s="16">
        <v>5193.3574100000005</v>
      </c>
      <c r="E34" s="16">
        <v>6123.65</v>
      </c>
      <c r="F34" s="16">
        <v>5676.91</v>
      </c>
    </row>
    <row r="35" spans="1:6" x14ac:dyDescent="0.2">
      <c r="A35" s="9" t="s">
        <v>10</v>
      </c>
      <c r="B35" s="10">
        <v>559</v>
      </c>
      <c r="C35" s="10">
        <v>556.80709000000002</v>
      </c>
      <c r="D35" s="10">
        <v>711.54</v>
      </c>
      <c r="E35" s="10">
        <v>1445.4</v>
      </c>
      <c r="F35" s="10">
        <v>1904.26</v>
      </c>
    </row>
    <row r="36" spans="1:6" x14ac:dyDescent="0.2">
      <c r="A36" s="15" t="s">
        <v>11</v>
      </c>
      <c r="B36" s="16">
        <v>49</v>
      </c>
      <c r="C36" s="16">
        <v>178.14489999999998</v>
      </c>
      <c r="D36" s="16">
        <v>331.67</v>
      </c>
      <c r="E36" s="16">
        <v>461.18639999999988</v>
      </c>
      <c r="F36" s="16">
        <v>313.43</v>
      </c>
    </row>
    <row r="37" spans="1:6" x14ac:dyDescent="0.2">
      <c r="A37" s="9" t="s">
        <v>7</v>
      </c>
      <c r="B37" s="10">
        <v>12349.9</v>
      </c>
      <c r="C37" s="10">
        <v>13976.196820000003</v>
      </c>
      <c r="D37" s="10">
        <v>12956.983059999999</v>
      </c>
      <c r="E37" s="10">
        <v>14523.16</v>
      </c>
      <c r="F37" s="10">
        <v>15658.93</v>
      </c>
    </row>
    <row r="38" spans="1:6" x14ac:dyDescent="0.2">
      <c r="A38" s="15" t="s">
        <v>12</v>
      </c>
      <c r="B38" s="16">
        <v>1522.1</v>
      </c>
      <c r="C38" s="16">
        <v>3161.3142000000003</v>
      </c>
      <c r="D38" s="16">
        <v>1736.1</v>
      </c>
      <c r="E38" s="16">
        <v>2514.23</v>
      </c>
      <c r="F38" s="16">
        <v>3628.92</v>
      </c>
    </row>
    <row r="39" spans="1:6" x14ac:dyDescent="0.2">
      <c r="A39" s="11" t="s">
        <v>0</v>
      </c>
      <c r="B39" s="12">
        <f>SUM(B29:B38)</f>
        <v>437527.5</v>
      </c>
      <c r="C39" s="12">
        <f>SUM(C29:C38)</f>
        <v>448802.57081000006</v>
      </c>
      <c r="D39" s="12">
        <f>SUM(D29:D38)</f>
        <v>444438.51572999998</v>
      </c>
      <c r="E39" s="12">
        <f>SUM(E29:E38)</f>
        <v>476352.60387954355</v>
      </c>
      <c r="F39" s="12">
        <f>SUM(F29:F38)</f>
        <v>493791.16999999993</v>
      </c>
    </row>
    <row r="40" spans="1:6" x14ac:dyDescent="0.2">
      <c r="A40" s="17" t="s">
        <v>8</v>
      </c>
      <c r="B40" s="16">
        <v>18.3</v>
      </c>
      <c r="C40" s="16">
        <v>0</v>
      </c>
      <c r="D40" s="16">
        <v>0</v>
      </c>
      <c r="E40" s="16">
        <v>0</v>
      </c>
      <c r="F40" s="16">
        <v>0</v>
      </c>
    </row>
    <row r="41" spans="1:6" x14ac:dyDescent="0.2">
      <c r="A41" s="13" t="s">
        <v>9</v>
      </c>
      <c r="B41" s="14">
        <f>B39+B40</f>
        <v>437545.8</v>
      </c>
      <c r="C41" s="14">
        <f>C39+C40</f>
        <v>448802.57081000006</v>
      </c>
      <c r="D41" s="14">
        <f>D39+D40</f>
        <v>444438.51572999998</v>
      </c>
      <c r="E41" s="14">
        <f>E39+E40</f>
        <v>476352.60387954355</v>
      </c>
      <c r="F41" s="14">
        <f>F39+F40</f>
        <v>493791.16999999993</v>
      </c>
    </row>
    <row r="43" spans="1:6" x14ac:dyDescent="0.2">
      <c r="A43" s="13" t="s">
        <v>15</v>
      </c>
      <c r="B43" s="14">
        <f>SUM(B31:B34)+B37</f>
        <v>29443.5</v>
      </c>
      <c r="C43" s="14">
        <f>SUM(C31:C34)+C37</f>
        <v>47204.777330000004</v>
      </c>
      <c r="D43" s="14">
        <f>SUM(D31:D34)+D37</f>
        <v>27116.48573</v>
      </c>
      <c r="E43" s="14">
        <f>SUM(E31:E34)+E37</f>
        <v>49146.727479543595</v>
      </c>
      <c r="F43" s="14">
        <f>SUM(F31:F34)+F37</f>
        <v>37708.06</v>
      </c>
    </row>
  </sheetData>
  <mergeCells count="6">
    <mergeCell ref="F27:F28"/>
    <mergeCell ref="A27:A28"/>
    <mergeCell ref="B27:B28"/>
    <mergeCell ref="C27:C28"/>
    <mergeCell ref="D27:D28"/>
    <mergeCell ref="E27:E28"/>
  </mergeCells>
  <phoneticPr fontId="0" type="noConversion"/>
  <printOptions horizontalCentered="1" verticalCentered="1"/>
  <pageMargins left="0.59055118110236227" right="0.59055118110236227" top="0.59055118110236227" bottom="0.59055118110236227" header="0.51181102362204722" footer="0.51181102362204722"/>
  <pageSetup paperSize="9" scale="120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F83EBD0C3491048959B47CF32EFCEDD" ma:contentTypeVersion="1" ma:contentTypeDescription="Crie um novo documento." ma:contentTypeScope="" ma:versionID="e1373ff5432b6c3a441626c23447a268">
  <xsd:schema xmlns:xsd="http://www.w3.org/2001/XMLSchema" xmlns:xs="http://www.w3.org/2001/XMLSchema" xmlns:p="http://schemas.microsoft.com/office/2006/metadata/properties" xmlns:ns2="a98f996d-f2f2-4f6e-910d-9d4d0c92d441" targetNamespace="http://schemas.microsoft.com/office/2006/metadata/properties" ma:root="true" ma:fieldsID="2a92261f8d4c7664536c6b98e0f91e56" ns2:_="">
    <xsd:import namespace="a98f996d-f2f2-4f6e-910d-9d4d0c92d44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98f996d-f2f2-4f6e-910d-9d4d0c92d44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lhado com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6B596FE-30B8-4AC9-8FBB-31E2F36C27C7}"/>
</file>

<file path=customXml/itemProps2.xml><?xml version="1.0" encoding="utf-8"?>
<ds:datastoreItem xmlns:ds="http://schemas.openxmlformats.org/officeDocument/2006/customXml" ds:itemID="{10E142B9-F90C-49A8-A955-739B22B51A2A}"/>
</file>

<file path=customXml/itemProps3.xml><?xml version="1.0" encoding="utf-8"?>
<ds:datastoreItem xmlns:ds="http://schemas.openxmlformats.org/officeDocument/2006/customXml" ds:itemID="{45712237-F486-4C2D-9E1A-AA1359BDF1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Planilhas</vt:lpstr>
      </vt:variant>
      <vt:variant>
        <vt:i4>1</vt:i4>
      </vt:variant>
      <vt:variant>
        <vt:lpstr>Gráficos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6e</vt:lpstr>
      <vt:lpstr>6e-Gráfico</vt:lpstr>
      <vt:lpstr>'6e'!Area_de_impressao</vt:lpstr>
    </vt:vector>
  </TitlesOfParts>
  <Company>ONS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CNOS</dc:creator>
  <cp:lastModifiedBy>TRISTAO DE ALENCAR ARARIPE NETO</cp:lastModifiedBy>
  <cp:lastPrinted>2011-04-12T12:06:52Z</cp:lastPrinted>
  <dcterms:created xsi:type="dcterms:W3CDTF">2000-01-12T11:46:11Z</dcterms:created>
  <dcterms:modified xsi:type="dcterms:W3CDTF">2012-06-28T17:40:54Z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0x0101008F83EBD0C3491048959B47CF32EFCEDD</vt:lpwstr>
  </property>
</Properties>
</file>