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680" windowHeight="8250"/>
  </bookViews>
  <sheets>
    <sheet name="4b" sheetId="16" r:id="rId1"/>
  </sheets>
  <definedNames>
    <definedName name="_xlnm.Print_Area" localSheetId="0">'4b'!$A$1:$K$34</definedName>
  </definedNames>
  <calcPr calcId="125725"/>
</workbook>
</file>

<file path=xl/calcChain.xml><?xml version="1.0" encoding="utf-8"?>
<calcChain xmlns="http://schemas.openxmlformats.org/spreadsheetml/2006/main">
  <c r="I21" i="16"/>
  <c r="D18"/>
  <c r="K10"/>
  <c r="K12" s="1"/>
  <c r="I30"/>
  <c r="I32" s="1"/>
  <c r="I23"/>
  <c r="B9"/>
  <c r="B23"/>
  <c r="L17"/>
  <c r="L18"/>
  <c r="B11"/>
  <c r="L22" l="1"/>
</calcChain>
</file>

<file path=xl/sharedStrings.xml><?xml version="1.0" encoding="utf-8"?>
<sst xmlns="http://schemas.openxmlformats.org/spreadsheetml/2006/main" count="50" uniqueCount="29">
  <si>
    <t>Norte</t>
  </si>
  <si>
    <t>Nordeste</t>
  </si>
  <si>
    <t>Total</t>
  </si>
  <si>
    <t>Itaipu</t>
  </si>
  <si>
    <t>Produção</t>
  </si>
  <si>
    <t>Total :</t>
  </si>
  <si>
    <t>Termo :</t>
  </si>
  <si>
    <t>Hidro :</t>
  </si>
  <si>
    <t>Carga :</t>
  </si>
  <si>
    <t>50 Hz</t>
  </si>
  <si>
    <t>60 Hz</t>
  </si>
  <si>
    <t>Sul</t>
  </si>
  <si>
    <t>Transf. Para</t>
  </si>
  <si>
    <t>outras regiões</t>
  </si>
  <si>
    <t>Recebimento de</t>
  </si>
  <si>
    <t>% da produção</t>
  </si>
  <si>
    <t>% da carga</t>
  </si>
  <si>
    <t>Hidro</t>
  </si>
  <si>
    <t>Termo</t>
  </si>
  <si>
    <t>Balanço de Energia - GWh</t>
  </si>
  <si>
    <t>Eólica</t>
  </si>
  <si>
    <t>Termo/Eólica/Bio :</t>
  </si>
  <si>
    <t>Termo/Eólica :</t>
  </si>
  <si>
    <t>Outros</t>
  </si>
  <si>
    <t>Bionassa</t>
  </si>
  <si>
    <t>Sistema Interligado Nacional</t>
  </si>
  <si>
    <t>Intercâmbio Internacional</t>
  </si>
  <si>
    <t>Sudeste + Centro Oeste</t>
  </si>
  <si>
    <t>Produção para o Brasil.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</si>
</sst>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#,##0.0"/>
    <numFmt numFmtId="165" formatCode="0.0%"/>
  </numFmts>
  <fonts count="22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sz val="8"/>
      <color indexed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i/>
      <sz val="10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2"/>
      <name val="Arial"/>
      <family val="2"/>
    </font>
    <font>
      <b/>
      <sz val="14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4">
    <xf numFmtId="0" fontId="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7" fillId="0" borderId="0"/>
    <xf numFmtId="0" fontId="18" fillId="0" borderId="0"/>
    <xf numFmtId="0" fontId="3" fillId="0" borderId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quotePrefix="1" applyAlignment="1">
      <alignment horizontal="left"/>
    </xf>
    <xf numFmtId="0" fontId="0" fillId="0" borderId="0" xfId="0" applyAlignment="1">
      <alignment horizontal="left"/>
    </xf>
    <xf numFmtId="0" fontId="0" fillId="0" borderId="0" xfId="0" quotePrefix="1" applyFill="1" applyAlignment="1">
      <alignment horizontal="left"/>
    </xf>
    <xf numFmtId="43" fontId="0" fillId="0" borderId="0" xfId="0" applyNumberFormat="1"/>
    <xf numFmtId="0" fontId="0" fillId="5" borderId="1" xfId="0" applyFill="1" applyBorder="1"/>
    <xf numFmtId="165" fontId="0" fillId="0" borderId="1" xfId="0" applyNumberFormat="1" applyBorder="1"/>
    <xf numFmtId="0" fontId="0" fillId="0" borderId="1" xfId="0" applyBorder="1"/>
    <xf numFmtId="4" fontId="0" fillId="0" borderId="1" xfId="0" applyNumberFormat="1" applyBorder="1"/>
    <xf numFmtId="164" fontId="0" fillId="0" borderId="1" xfId="0" applyNumberFormat="1" applyBorder="1"/>
    <xf numFmtId="43" fontId="0" fillId="0" borderId="1" xfId="0" applyNumberFormat="1" applyBorder="1"/>
    <xf numFmtId="0" fontId="0" fillId="4" borderId="1" xfId="0" applyFill="1" applyBorder="1"/>
    <xf numFmtId="2" fontId="0" fillId="0" borderId="1" xfId="0" applyNumberFormat="1" applyBorder="1"/>
    <xf numFmtId="43" fontId="0" fillId="0" borderId="1" xfId="11" applyFont="1" applyBorder="1"/>
    <xf numFmtId="0" fontId="5" fillId="0" borderId="1" xfId="0" applyFont="1" applyFill="1" applyBorder="1" applyAlignment="1">
      <alignment horizontal="right" vertical="center"/>
    </xf>
    <xf numFmtId="165" fontId="6" fillId="0" borderId="1" xfId="0" applyNumberFormat="1" applyFont="1" applyBorder="1"/>
    <xf numFmtId="0" fontId="6" fillId="0" borderId="1" xfId="0" applyFont="1" applyBorder="1"/>
    <xf numFmtId="165" fontId="8" fillId="0" borderId="1" xfId="0" applyNumberFormat="1" applyFont="1" applyBorder="1"/>
    <xf numFmtId="0" fontId="8" fillId="0" borderId="1" xfId="0" applyFont="1" applyBorder="1"/>
    <xf numFmtId="0" fontId="2" fillId="0" borderId="1" xfId="0" applyFont="1" applyBorder="1"/>
    <xf numFmtId="43" fontId="0" fillId="0" borderId="1" xfId="0" applyNumberFormat="1" applyFill="1" applyBorder="1"/>
    <xf numFmtId="0" fontId="7" fillId="0" borderId="1" xfId="0" applyFont="1" applyBorder="1"/>
    <xf numFmtId="0" fontId="0" fillId="0" borderId="1" xfId="0" applyFill="1" applyBorder="1"/>
    <xf numFmtId="4" fontId="10" fillId="0" borderId="1" xfId="0" applyNumberFormat="1" applyFont="1" applyFill="1" applyBorder="1"/>
    <xf numFmtId="4" fontId="2" fillId="0" borderId="1" xfId="0" applyNumberFormat="1" applyFont="1" applyBorder="1"/>
    <xf numFmtId="43" fontId="19" fillId="0" borderId="1" xfId="11" applyFont="1" applyFill="1" applyBorder="1"/>
    <xf numFmtId="165" fontId="4" fillId="0" borderId="1" xfId="9" applyNumberFormat="1" applyFont="1" applyFill="1" applyBorder="1" applyAlignment="1">
      <alignment vertical="center"/>
    </xf>
    <xf numFmtId="43" fontId="8" fillId="6" borderId="1" xfId="11" applyFont="1" applyFill="1" applyBorder="1"/>
    <xf numFmtId="43" fontId="8" fillId="6" borderId="1" xfId="11" quotePrefix="1" applyFont="1" applyFill="1" applyBorder="1" applyAlignment="1">
      <alignment horizontal="right"/>
    </xf>
    <xf numFmtId="0" fontId="5" fillId="9" borderId="1" xfId="0" applyFont="1" applyFill="1" applyBorder="1" applyAlignment="1"/>
    <xf numFmtId="0" fontId="5" fillId="9" borderId="1" xfId="0" applyFont="1" applyFill="1" applyBorder="1" applyAlignment="1">
      <alignment vertical="center"/>
    </xf>
    <xf numFmtId="0" fontId="5" fillId="9" borderId="1" xfId="0" applyFont="1" applyFill="1" applyBorder="1" applyAlignment="1">
      <alignment horizontal="right" vertical="center"/>
    </xf>
    <xf numFmtId="165" fontId="2" fillId="9" borderId="1" xfId="9" applyNumberFormat="1" applyFont="1" applyFill="1" applyBorder="1" applyAlignment="1">
      <alignment vertical="center"/>
    </xf>
    <xf numFmtId="43" fontId="20" fillId="0" borderId="1" xfId="11" applyFont="1" applyBorder="1" applyAlignment="1">
      <alignment vertical="center"/>
    </xf>
    <xf numFmtId="43" fontId="20" fillId="0" borderId="1" xfId="11" applyFont="1" applyBorder="1" applyAlignment="1">
      <alignment horizontal="center" vertical="center"/>
    </xf>
    <xf numFmtId="43" fontId="20" fillId="0" borderId="1" xfId="11" quotePrefix="1" applyFont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/>
    </xf>
    <xf numFmtId="0" fontId="8" fillId="0" borderId="1" xfId="0" applyFont="1" applyFill="1" applyBorder="1" applyAlignment="1">
      <alignment horizontal="right"/>
    </xf>
    <xf numFmtId="0" fontId="0" fillId="7" borderId="1" xfId="0" applyFill="1" applyBorder="1"/>
    <xf numFmtId="43" fontId="8" fillId="7" borderId="1" xfId="11" applyFont="1" applyFill="1" applyBorder="1"/>
    <xf numFmtId="43" fontId="8" fillId="8" borderId="1" xfId="11" applyFont="1" applyFill="1" applyBorder="1"/>
    <xf numFmtId="43" fontId="9" fillId="8" borderId="1" xfId="11" applyFont="1" applyFill="1" applyBorder="1"/>
    <xf numFmtId="0" fontId="21" fillId="10" borderId="1" xfId="0" applyFont="1" applyFill="1" applyBorder="1" applyAlignment="1">
      <alignment horizontal="center" vertical="center" wrapText="1"/>
    </xf>
    <xf numFmtId="4" fontId="11" fillId="9" borderId="1" xfId="0" applyNumberFormat="1" applyFont="1" applyFill="1" applyBorder="1" applyAlignment="1">
      <alignment horizontal="center" vertical="center"/>
    </xf>
    <xf numFmtId="0" fontId="21" fillId="10" borderId="1" xfId="0" applyFont="1" applyFill="1" applyBorder="1" applyAlignment="1">
      <alignment horizontal="center" vertical="center"/>
    </xf>
    <xf numFmtId="0" fontId="21" fillId="10" borderId="2" xfId="0" applyFont="1" applyFill="1" applyBorder="1" applyAlignment="1">
      <alignment horizontal="center" vertical="center"/>
    </xf>
    <xf numFmtId="0" fontId="21" fillId="10" borderId="3" xfId="0" applyFont="1" applyFill="1" applyBorder="1" applyAlignment="1">
      <alignment horizontal="center" vertical="center"/>
    </xf>
    <xf numFmtId="0" fontId="21" fillId="10" borderId="4" xfId="0" applyFont="1" applyFill="1" applyBorder="1" applyAlignment="1">
      <alignment horizontal="center" vertical="center"/>
    </xf>
    <xf numFmtId="0" fontId="21" fillId="10" borderId="5" xfId="0" applyFont="1" applyFill="1" applyBorder="1" applyAlignment="1">
      <alignment horizontal="center" vertical="center"/>
    </xf>
    <xf numFmtId="0" fontId="21" fillId="10" borderId="6" xfId="0" applyFont="1" applyFill="1" applyBorder="1" applyAlignment="1">
      <alignment horizontal="center" vertical="center"/>
    </xf>
    <xf numFmtId="0" fontId="21" fillId="10" borderId="7" xfId="0" applyFont="1" applyFill="1" applyBorder="1" applyAlignment="1">
      <alignment horizontal="center" vertical="center"/>
    </xf>
    <xf numFmtId="0" fontId="21" fillId="10" borderId="8" xfId="0" applyFont="1" applyFill="1" applyBorder="1" applyAlignment="1">
      <alignment horizontal="center" vertical="center"/>
    </xf>
    <xf numFmtId="0" fontId="21" fillId="10" borderId="9" xfId="0" applyFont="1" applyFill="1" applyBorder="1" applyAlignment="1">
      <alignment horizontal="center" vertical="center"/>
    </xf>
    <xf numFmtId="0" fontId="21" fillId="10" borderId="1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1" fillId="7" borderId="1" xfId="0" applyFont="1" applyFill="1" applyBorder="1"/>
    <xf numFmtId="43" fontId="14" fillId="3" borderId="1" xfId="11" applyNumberFormat="1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43" fontId="13" fillId="3" borderId="1" xfId="11" applyNumberFormat="1" applyFont="1" applyFill="1" applyBorder="1" applyAlignment="1">
      <alignment vertical="center"/>
    </xf>
    <xf numFmtId="43" fontId="13" fillId="3" borderId="1" xfId="1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4" fontId="14" fillId="2" borderId="1" xfId="0" applyNumberFormat="1" applyFont="1" applyFill="1" applyBorder="1" applyAlignment="1">
      <alignment vertical="center"/>
    </xf>
    <xf numFmtId="4" fontId="13" fillId="2" borderId="1" xfId="0" applyNumberFormat="1" applyFont="1" applyFill="1" applyBorder="1" applyAlignment="1">
      <alignment vertical="center"/>
    </xf>
  </cellXfs>
  <cellStyles count="14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" xfId="9" builtinId="5"/>
    <cellStyle name="Porcentagem 2" xfId="10"/>
    <cellStyle name="Separador de milhares" xfId="11" builtinId="3"/>
    <cellStyle name="Separador de milhares 2" xfId="12"/>
    <cellStyle name="Separador de milhares 3 2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437030</xdr:colOff>
      <xdr:row>5</xdr:row>
      <xdr:rowOff>1120</xdr:rowOff>
    </xdr:from>
    <xdr:to>
      <xdr:col>6</xdr:col>
      <xdr:colOff>324971</xdr:colOff>
      <xdr:row>7</xdr:row>
      <xdr:rowOff>10645</xdr:rowOff>
    </xdr:to>
    <xdr:sp macro="" textlink="">
      <xdr:nvSpPr>
        <xdr:cNvPr id="16717" name="AutoShape 3"/>
        <xdr:cNvSpPr>
          <a:spLocks noChangeArrowheads="1"/>
        </xdr:cNvSpPr>
      </xdr:nvSpPr>
      <xdr:spPr bwMode="auto">
        <a:xfrm>
          <a:off x="3384177" y="852767"/>
          <a:ext cx="1624853" cy="323290"/>
        </a:xfrm>
        <a:prstGeom prst="rightArrow">
          <a:avLst>
            <a:gd name="adj1" fmla="val 43067"/>
            <a:gd name="adj2" fmla="val 88667"/>
          </a:avLst>
        </a:prstGeom>
        <a:solidFill>
          <a:schemeClr val="accent3">
            <a:lumMod val="50000"/>
          </a:schemeClr>
        </a:solidFill>
        <a:ln>
          <a:headEnd/>
          <a:tailEnd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</xdr:sp>
    <xdr:clientData/>
  </xdr:twoCellAnchor>
  <xdr:twoCellAnchor>
    <xdr:from>
      <xdr:col>9</xdr:col>
      <xdr:colOff>153277</xdr:colOff>
      <xdr:row>11</xdr:row>
      <xdr:rowOff>77638</xdr:rowOff>
    </xdr:from>
    <xdr:to>
      <xdr:col>9</xdr:col>
      <xdr:colOff>476567</xdr:colOff>
      <xdr:row>16</xdr:row>
      <xdr:rowOff>62380</xdr:rowOff>
    </xdr:to>
    <xdr:sp macro="" textlink="">
      <xdr:nvSpPr>
        <xdr:cNvPr id="8" name="AutoShape 3"/>
        <xdr:cNvSpPr>
          <a:spLocks noChangeArrowheads="1"/>
        </xdr:cNvSpPr>
      </xdr:nvSpPr>
      <xdr:spPr bwMode="auto">
        <a:xfrm rot="18490657">
          <a:off x="6749125" y="2289614"/>
          <a:ext cx="847594" cy="323290"/>
        </a:xfrm>
        <a:prstGeom prst="rightArrow">
          <a:avLst>
            <a:gd name="adj1" fmla="val 43067"/>
            <a:gd name="adj2" fmla="val 88667"/>
          </a:avLst>
        </a:prstGeom>
        <a:solidFill>
          <a:schemeClr val="accent3">
            <a:lumMod val="50000"/>
          </a:schemeClr>
        </a:solidFill>
        <a:ln>
          <a:headEnd/>
          <a:tailEnd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</xdr:sp>
    <xdr:clientData/>
  </xdr:twoCellAnchor>
  <xdr:twoCellAnchor>
    <xdr:from>
      <xdr:col>5</xdr:col>
      <xdr:colOff>534279</xdr:colOff>
      <xdr:row>17</xdr:row>
      <xdr:rowOff>77637</xdr:rowOff>
    </xdr:from>
    <xdr:to>
      <xdr:col>5</xdr:col>
      <xdr:colOff>857569</xdr:colOff>
      <xdr:row>22</xdr:row>
      <xdr:rowOff>84790</xdr:rowOff>
    </xdr:to>
    <xdr:sp macro="" textlink="">
      <xdr:nvSpPr>
        <xdr:cNvPr id="9" name="AutoShape 3"/>
        <xdr:cNvSpPr>
          <a:spLocks noChangeArrowheads="1"/>
        </xdr:cNvSpPr>
      </xdr:nvSpPr>
      <xdr:spPr bwMode="auto">
        <a:xfrm rot="16200000">
          <a:off x="4037303" y="3309348"/>
          <a:ext cx="847594" cy="323290"/>
        </a:xfrm>
        <a:prstGeom prst="rightArrow">
          <a:avLst>
            <a:gd name="adj1" fmla="val 43067"/>
            <a:gd name="adj2" fmla="val 88667"/>
          </a:avLst>
        </a:prstGeom>
        <a:solidFill>
          <a:schemeClr val="accent3">
            <a:lumMod val="50000"/>
          </a:schemeClr>
        </a:solidFill>
        <a:ln>
          <a:headEnd/>
          <a:tailEnd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</xdr:sp>
    <xdr:clientData/>
  </xdr:twoCellAnchor>
  <xdr:twoCellAnchor>
    <xdr:from>
      <xdr:col>3</xdr:col>
      <xdr:colOff>212197</xdr:colOff>
      <xdr:row>10</xdr:row>
      <xdr:rowOff>42680</xdr:rowOff>
    </xdr:from>
    <xdr:to>
      <xdr:col>5</xdr:col>
      <xdr:colOff>136415</xdr:colOff>
      <xdr:row>11</xdr:row>
      <xdr:rowOff>175470</xdr:rowOff>
    </xdr:to>
    <xdr:sp macro="" textlink="">
      <xdr:nvSpPr>
        <xdr:cNvPr id="10" name="AutoShape 3"/>
        <xdr:cNvSpPr>
          <a:spLocks noChangeArrowheads="1"/>
        </xdr:cNvSpPr>
      </xdr:nvSpPr>
      <xdr:spPr bwMode="auto">
        <a:xfrm rot="13449505">
          <a:off x="2374932" y="1802004"/>
          <a:ext cx="1526659" cy="323290"/>
        </a:xfrm>
        <a:prstGeom prst="rightArrow">
          <a:avLst>
            <a:gd name="adj1" fmla="val 43067"/>
            <a:gd name="adj2" fmla="val 88667"/>
          </a:avLst>
        </a:prstGeom>
        <a:solidFill>
          <a:schemeClr val="accent3">
            <a:lumMod val="50000"/>
          </a:schemeClr>
        </a:solidFill>
        <a:ln>
          <a:headEnd/>
          <a:tailEnd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</xdr:sp>
    <xdr:clientData/>
  </xdr:twoCellAnchor>
  <xdr:twoCellAnchor>
    <xdr:from>
      <xdr:col>2</xdr:col>
      <xdr:colOff>595523</xdr:colOff>
      <xdr:row>17</xdr:row>
      <xdr:rowOff>168392</xdr:rowOff>
    </xdr:from>
    <xdr:to>
      <xdr:col>5</xdr:col>
      <xdr:colOff>88970</xdr:colOff>
      <xdr:row>19</xdr:row>
      <xdr:rowOff>133094</xdr:rowOff>
    </xdr:to>
    <xdr:sp macro="" textlink="">
      <xdr:nvSpPr>
        <xdr:cNvPr id="11" name="AutoShape 3"/>
        <xdr:cNvSpPr>
          <a:spLocks noChangeArrowheads="1"/>
        </xdr:cNvSpPr>
      </xdr:nvSpPr>
      <xdr:spPr bwMode="auto">
        <a:xfrm rot="20503882">
          <a:off x="2153141" y="3137951"/>
          <a:ext cx="1701005" cy="323290"/>
        </a:xfrm>
        <a:prstGeom prst="rightArrow">
          <a:avLst>
            <a:gd name="adj1" fmla="val 43067"/>
            <a:gd name="adj2" fmla="val 88667"/>
          </a:avLst>
        </a:prstGeom>
        <a:solidFill>
          <a:schemeClr val="accent3">
            <a:lumMod val="50000"/>
          </a:schemeClr>
        </a:solidFill>
        <a:ln>
          <a:headEnd/>
          <a:tailEnd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</xdr:sp>
    <xdr:clientData/>
  </xdr:twoCellAnchor>
  <xdr:twoCellAnchor>
    <xdr:from>
      <xdr:col>4</xdr:col>
      <xdr:colOff>765187</xdr:colOff>
      <xdr:row>28</xdr:row>
      <xdr:rowOff>3612</xdr:rowOff>
    </xdr:from>
    <xdr:to>
      <xdr:col>5</xdr:col>
      <xdr:colOff>794752</xdr:colOff>
      <xdr:row>30</xdr:row>
      <xdr:rowOff>13138</xdr:rowOff>
    </xdr:to>
    <xdr:sp macro="" textlink="">
      <xdr:nvSpPr>
        <xdr:cNvPr id="12" name="AutoShape 3"/>
        <xdr:cNvSpPr>
          <a:spLocks noChangeArrowheads="1"/>
        </xdr:cNvSpPr>
      </xdr:nvSpPr>
      <xdr:spPr bwMode="auto">
        <a:xfrm rot="8730583">
          <a:off x="3712334" y="4799730"/>
          <a:ext cx="847594" cy="323290"/>
        </a:xfrm>
        <a:prstGeom prst="rightArrow">
          <a:avLst>
            <a:gd name="adj1" fmla="val 43067"/>
            <a:gd name="adj2" fmla="val 88667"/>
          </a:avLst>
        </a:prstGeom>
        <a:solidFill>
          <a:schemeClr val="accent3">
            <a:lumMod val="50000"/>
          </a:schemeClr>
        </a:solidFill>
        <a:ln>
          <a:headEnd/>
          <a:tailEnd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6"/>
  <sheetViews>
    <sheetView tabSelected="1" zoomScale="85" zoomScaleNormal="85" workbookViewId="0">
      <selection activeCell="L22" sqref="L22"/>
    </sheetView>
  </sheetViews>
  <sheetFormatPr defaultRowHeight="12.75"/>
  <cols>
    <col min="1" max="1" width="11.5703125" customWidth="1"/>
    <col min="2" max="2" width="11.7109375" bestFit="1" customWidth="1"/>
    <col min="3" max="3" width="9.140625" customWidth="1"/>
    <col min="4" max="4" width="13.7109375" customWidth="1"/>
    <col min="5" max="5" width="12.28515625" bestFit="1" customWidth="1"/>
    <col min="6" max="6" width="13.85546875" customWidth="1"/>
    <col min="7" max="7" width="6.7109375" customWidth="1"/>
    <col min="8" max="8" width="12.28515625" customWidth="1"/>
    <col min="9" max="9" width="13.5703125" customWidth="1"/>
    <col min="10" max="10" width="14.85546875" customWidth="1"/>
    <col min="11" max="11" width="12.140625" customWidth="1"/>
    <col min="12" max="12" width="12.42578125" bestFit="1" customWidth="1"/>
    <col min="13" max="13" width="8.7109375" bestFit="1" customWidth="1"/>
  </cols>
  <sheetData>
    <row r="1" spans="1:14" ht="18">
      <c r="A1" s="37" t="s">
        <v>19</v>
      </c>
      <c r="B1" s="7"/>
      <c r="C1" s="7"/>
      <c r="D1" s="7"/>
      <c r="E1" s="7"/>
      <c r="F1" s="7"/>
      <c r="G1" s="7"/>
      <c r="H1" s="55"/>
      <c r="I1" s="55"/>
      <c r="J1" s="55"/>
      <c r="K1" s="38"/>
      <c r="L1" s="7"/>
      <c r="M1" s="7"/>
    </row>
    <row r="2" spans="1:14">
      <c r="A2" s="7" t="s">
        <v>25</v>
      </c>
      <c r="B2" s="7"/>
      <c r="C2" s="7"/>
      <c r="D2" s="7"/>
      <c r="E2" s="24"/>
      <c r="F2" s="7"/>
      <c r="G2" s="10"/>
      <c r="H2" s="7"/>
      <c r="I2" s="8"/>
      <c r="J2" s="8"/>
      <c r="K2" s="7"/>
      <c r="L2" s="7"/>
      <c r="M2" s="7"/>
    </row>
    <row r="3" spans="1:14">
      <c r="A3" s="7"/>
      <c r="B3" s="7"/>
      <c r="C3" s="10"/>
      <c r="D3" s="10"/>
      <c r="E3" s="7"/>
      <c r="F3" s="7"/>
      <c r="G3" s="7"/>
      <c r="H3" s="7"/>
      <c r="I3" s="7"/>
      <c r="J3" s="10"/>
      <c r="K3" s="10"/>
      <c r="L3" s="9"/>
      <c r="M3" s="10"/>
    </row>
    <row r="4" spans="1:14">
      <c r="A4" s="5" t="s">
        <v>8</v>
      </c>
      <c r="B4" s="27">
        <v>35111.438130000002</v>
      </c>
      <c r="C4" s="6"/>
      <c r="D4" s="7"/>
      <c r="E4" s="8"/>
      <c r="F4" s="9"/>
      <c r="G4" s="7"/>
      <c r="H4" s="7"/>
      <c r="I4" s="7"/>
      <c r="J4" s="7"/>
      <c r="K4" s="7"/>
      <c r="L4" s="10"/>
      <c r="M4" s="7"/>
    </row>
    <row r="5" spans="1:14">
      <c r="A5" s="5" t="s">
        <v>4</v>
      </c>
      <c r="B5" s="42"/>
      <c r="C5" s="45" t="s">
        <v>0</v>
      </c>
      <c r="D5" s="45"/>
      <c r="E5" s="7"/>
      <c r="F5" s="7"/>
      <c r="G5" s="7"/>
      <c r="H5" s="45" t="s">
        <v>1</v>
      </c>
      <c r="I5" s="45"/>
      <c r="J5" s="11" t="s">
        <v>8</v>
      </c>
      <c r="K5" s="27">
        <v>71615.178199999995</v>
      </c>
      <c r="L5" s="6"/>
      <c r="M5" s="12"/>
      <c r="N5" s="1"/>
    </row>
    <row r="6" spans="1:14">
      <c r="A6" s="5" t="s">
        <v>7</v>
      </c>
      <c r="B6" s="27">
        <v>42697.62412</v>
      </c>
      <c r="C6" s="45"/>
      <c r="D6" s="45"/>
      <c r="E6" s="7"/>
      <c r="F6" s="7"/>
      <c r="G6" s="7"/>
      <c r="H6" s="45"/>
      <c r="I6" s="45"/>
      <c r="J6" s="11" t="s">
        <v>4</v>
      </c>
      <c r="K6" s="41"/>
      <c r="L6" s="7"/>
      <c r="M6" s="12"/>
      <c r="N6" s="1"/>
    </row>
    <row r="7" spans="1:14">
      <c r="A7" s="5" t="s">
        <v>6</v>
      </c>
      <c r="B7" s="27">
        <v>0.91920000000000002</v>
      </c>
      <c r="C7" s="45"/>
      <c r="D7" s="45"/>
      <c r="E7" s="7"/>
      <c r="F7" s="7"/>
      <c r="G7" s="7"/>
      <c r="H7" s="45"/>
      <c r="I7" s="45"/>
      <c r="J7" s="11" t="s">
        <v>7</v>
      </c>
      <c r="K7" s="27">
        <v>50528.678530000005</v>
      </c>
      <c r="L7" s="7"/>
      <c r="M7" s="12"/>
      <c r="N7" s="2"/>
    </row>
    <row r="8" spans="1:14" ht="15.75">
      <c r="A8" s="5" t="s">
        <v>5</v>
      </c>
      <c r="B8" s="27">
        <v>42698.543319999997</v>
      </c>
      <c r="C8" s="45"/>
      <c r="D8" s="45"/>
      <c r="E8" s="7"/>
      <c r="F8" s="33">
        <v>10317.899929999998</v>
      </c>
      <c r="G8" s="7"/>
      <c r="H8" s="45"/>
      <c r="I8" s="45"/>
      <c r="J8" s="11" t="s">
        <v>21</v>
      </c>
      <c r="K8" s="27">
        <v>7040.2357699999993</v>
      </c>
      <c r="L8" s="7"/>
      <c r="M8" s="12"/>
      <c r="N8" s="2"/>
    </row>
    <row r="9" spans="1:14" ht="15.75" customHeight="1">
      <c r="A9" s="29" t="s">
        <v>12</v>
      </c>
      <c r="B9" s="44">
        <f>F8-E10</f>
        <v>7587.0999299999976</v>
      </c>
      <c r="C9" s="7"/>
      <c r="D9" s="7"/>
      <c r="E9" s="7"/>
      <c r="F9" s="7"/>
      <c r="G9" s="7"/>
      <c r="H9" s="7"/>
      <c r="I9" s="7"/>
      <c r="J9" s="11" t="s">
        <v>5</v>
      </c>
      <c r="K9" s="27">
        <v>57568.914300000004</v>
      </c>
      <c r="L9" s="13"/>
      <c r="M9" s="12"/>
      <c r="N9" s="3"/>
    </row>
    <row r="10" spans="1:14" ht="15" customHeight="1">
      <c r="A10" s="30" t="s">
        <v>13</v>
      </c>
      <c r="B10" s="44"/>
      <c r="C10" s="7"/>
      <c r="D10" s="7"/>
      <c r="E10" s="34">
        <v>2730.8</v>
      </c>
      <c r="F10" s="7"/>
      <c r="G10" s="7"/>
      <c r="H10" s="7"/>
      <c r="I10" s="7"/>
      <c r="J10" s="29" t="s">
        <v>14</v>
      </c>
      <c r="K10" s="44">
        <f>F8+I14</f>
        <v>14046.026919999998</v>
      </c>
      <c r="L10" s="7"/>
      <c r="M10" s="12"/>
      <c r="N10" s="2"/>
    </row>
    <row r="11" spans="1:14" ht="15" customHeight="1">
      <c r="A11" s="31" t="s">
        <v>16</v>
      </c>
      <c r="B11" s="32">
        <f>B9/B4</f>
        <v>0.21608627655491583</v>
      </c>
      <c r="C11" s="7"/>
      <c r="D11" s="7"/>
      <c r="E11" s="7"/>
      <c r="F11" s="7"/>
      <c r="G11" s="7"/>
      <c r="H11" s="7"/>
      <c r="I11" s="7"/>
      <c r="J11" s="30" t="s">
        <v>13</v>
      </c>
      <c r="K11" s="44"/>
      <c r="L11" s="7"/>
      <c r="M11" s="12"/>
      <c r="N11" s="2"/>
    </row>
    <row r="12" spans="1:14" ht="15" customHeight="1">
      <c r="A12" s="7"/>
      <c r="B12" s="7"/>
      <c r="C12" s="7"/>
      <c r="D12" s="7"/>
      <c r="E12" s="7"/>
      <c r="F12" s="43" t="s">
        <v>27</v>
      </c>
      <c r="G12" s="43"/>
      <c r="H12" s="7"/>
      <c r="I12" s="7"/>
      <c r="J12" s="31" t="s">
        <v>16</v>
      </c>
      <c r="K12" s="32">
        <f>K10/K5</f>
        <v>0.19613198309405308</v>
      </c>
      <c r="L12" s="7"/>
      <c r="M12" s="7"/>
    </row>
    <row r="13" spans="1:14" ht="12.75" customHeight="1">
      <c r="A13" s="7"/>
      <c r="B13" s="8"/>
      <c r="C13" s="7"/>
      <c r="D13" s="7"/>
      <c r="E13" s="7"/>
      <c r="F13" s="43"/>
      <c r="G13" s="43"/>
      <c r="H13" s="7"/>
      <c r="I13" s="7"/>
      <c r="J13" s="7"/>
      <c r="K13" s="7"/>
      <c r="L13" s="7"/>
      <c r="M13" s="7"/>
    </row>
    <row r="14" spans="1:14" ht="15.75">
      <c r="A14" s="10"/>
      <c r="B14" s="10"/>
      <c r="C14" s="7"/>
      <c r="D14" s="7"/>
      <c r="E14" s="7"/>
      <c r="F14" s="43"/>
      <c r="G14" s="43"/>
      <c r="H14" s="7"/>
      <c r="I14" s="34">
        <v>3728.1269900000002</v>
      </c>
      <c r="J14" s="10"/>
      <c r="K14" s="8"/>
      <c r="L14" s="7"/>
      <c r="M14" s="7"/>
    </row>
    <row r="15" spans="1:14">
      <c r="A15" s="7"/>
      <c r="B15" s="7"/>
      <c r="C15" s="7"/>
      <c r="D15" s="7"/>
      <c r="E15" s="7"/>
      <c r="F15" s="43"/>
      <c r="G15" s="43"/>
      <c r="H15" s="7"/>
      <c r="I15" s="7"/>
      <c r="J15" s="7"/>
      <c r="K15" s="7"/>
      <c r="L15" s="7"/>
      <c r="M15" s="7"/>
    </row>
    <row r="16" spans="1:14">
      <c r="A16" s="7"/>
      <c r="B16" s="7"/>
      <c r="C16" s="7"/>
      <c r="D16" s="7"/>
      <c r="E16" s="7"/>
      <c r="F16" s="43"/>
      <c r="G16" s="43"/>
      <c r="H16" s="11" t="s">
        <v>8</v>
      </c>
      <c r="I16" s="28">
        <v>302713.19120999996</v>
      </c>
      <c r="J16" s="6"/>
      <c r="K16" s="7"/>
      <c r="L16" s="58"/>
      <c r="M16" s="61"/>
    </row>
    <row r="17" spans="1:13">
      <c r="A17" s="7"/>
      <c r="B17" s="7"/>
      <c r="C17" s="7"/>
      <c r="D17" s="7"/>
      <c r="E17" s="7"/>
      <c r="F17" s="43"/>
      <c r="G17" s="43"/>
      <c r="H17" s="11" t="s">
        <v>4</v>
      </c>
      <c r="I17" s="42"/>
      <c r="J17" s="8"/>
      <c r="K17" s="7"/>
      <c r="L17" s="59">
        <f>B6+K7+D18+I18+I27</f>
        <v>450237.30595000001</v>
      </c>
      <c r="M17" s="61" t="s">
        <v>17</v>
      </c>
    </row>
    <row r="18" spans="1:13" ht="15.75">
      <c r="A18" s="7"/>
      <c r="B18" s="7"/>
      <c r="C18" s="7"/>
      <c r="D18" s="34">
        <f>B23</f>
        <v>84028.810799999992</v>
      </c>
      <c r="E18" s="15"/>
      <c r="F18" s="16"/>
      <c r="G18" s="7"/>
      <c r="H18" s="11" t="s">
        <v>7</v>
      </c>
      <c r="I18" s="27">
        <v>186472.00958000001</v>
      </c>
      <c r="J18" s="10"/>
      <c r="K18" s="7"/>
      <c r="L18" s="59">
        <f>B7+K8+I19+I28</f>
        <v>43554.672529999996</v>
      </c>
      <c r="M18" s="61" t="s">
        <v>18</v>
      </c>
    </row>
    <row r="19" spans="1:13">
      <c r="A19" s="7"/>
      <c r="B19" s="7"/>
      <c r="C19" s="7"/>
      <c r="D19" s="17"/>
      <c r="E19" s="18"/>
      <c r="F19" s="16"/>
      <c r="G19" s="7"/>
      <c r="H19" s="11" t="s">
        <v>6</v>
      </c>
      <c r="I19" s="27">
        <v>30181.825709999997</v>
      </c>
      <c r="J19" s="10"/>
      <c r="K19" s="8"/>
      <c r="L19" s="59"/>
      <c r="M19" s="61" t="s">
        <v>20</v>
      </c>
    </row>
    <row r="20" spans="1:13" ht="12.75" customHeight="1">
      <c r="A20" s="56" t="s">
        <v>28</v>
      </c>
      <c r="B20" s="39"/>
      <c r="C20" s="46" t="s">
        <v>3</v>
      </c>
      <c r="D20" s="19"/>
      <c r="E20" s="18"/>
      <c r="F20" s="7"/>
      <c r="G20" s="7"/>
      <c r="H20" s="11" t="s">
        <v>5</v>
      </c>
      <c r="I20" s="27">
        <v>216653.83529000002</v>
      </c>
      <c r="J20" s="20"/>
      <c r="K20" s="8"/>
      <c r="L20" s="59"/>
      <c r="M20" s="61" t="s">
        <v>24</v>
      </c>
    </row>
    <row r="21" spans="1:13" ht="12.75" customHeight="1">
      <c r="A21" s="39" t="s">
        <v>9</v>
      </c>
      <c r="B21" s="39" t="s">
        <v>10</v>
      </c>
      <c r="C21" s="47"/>
      <c r="D21" s="7"/>
      <c r="E21" s="7"/>
      <c r="F21" s="7"/>
      <c r="G21" s="7"/>
      <c r="H21" s="30" t="s">
        <v>12</v>
      </c>
      <c r="I21" s="44">
        <f>I20+D18-I16+F24</f>
        <v>6459.7548800000332</v>
      </c>
      <c r="J21" s="10"/>
      <c r="K21" s="8"/>
      <c r="L21" s="59"/>
      <c r="M21" s="61" t="s">
        <v>23</v>
      </c>
    </row>
    <row r="22" spans="1:13" ht="13.5" customHeight="1">
      <c r="A22" s="40">
        <v>41857.119599999998</v>
      </c>
      <c r="B22" s="40">
        <v>42171.691199999994</v>
      </c>
      <c r="C22" s="47"/>
      <c r="D22" s="7"/>
      <c r="E22" s="21"/>
      <c r="F22" s="7"/>
      <c r="G22" s="7"/>
      <c r="H22" s="30" t="s">
        <v>13</v>
      </c>
      <c r="I22" s="44"/>
      <c r="J22" s="8"/>
      <c r="K22" s="7"/>
      <c r="L22" s="57">
        <f>SUM(L17:L21)</f>
        <v>493791.97847999999</v>
      </c>
      <c r="M22" s="62" t="s">
        <v>2</v>
      </c>
    </row>
    <row r="23" spans="1:13" ht="12.75" customHeight="1">
      <c r="A23" s="39" t="s">
        <v>5</v>
      </c>
      <c r="B23" s="40">
        <f>A22+B22</f>
        <v>84028.810799999992</v>
      </c>
      <c r="C23" s="48"/>
      <c r="D23" s="7"/>
      <c r="E23" s="21"/>
      <c r="F23" s="7"/>
      <c r="G23" s="7"/>
      <c r="H23" s="31" t="s">
        <v>15</v>
      </c>
      <c r="I23" s="32">
        <f>I21/I20</f>
        <v>2.9816019048789916E-2</v>
      </c>
      <c r="J23" s="7"/>
      <c r="K23" s="7"/>
      <c r="L23" s="60"/>
      <c r="M23" s="63"/>
    </row>
    <row r="24" spans="1:13" ht="15.75" customHeight="1">
      <c r="A24" s="22"/>
      <c r="B24" s="23"/>
      <c r="C24" s="36"/>
      <c r="D24" s="7"/>
      <c r="E24" s="21"/>
      <c r="F24" s="33">
        <v>8490.2999999999993</v>
      </c>
      <c r="G24" s="7"/>
      <c r="H24" s="7"/>
      <c r="I24" s="8"/>
      <c r="J24" s="10"/>
      <c r="K24" s="7"/>
      <c r="L24" s="7"/>
      <c r="M24" s="7"/>
    </row>
    <row r="25" spans="1:13" ht="12.75" customHeight="1">
      <c r="A25" s="8"/>
      <c r="B25" s="8"/>
      <c r="C25" s="36"/>
      <c r="D25" s="7"/>
      <c r="E25" s="7"/>
      <c r="F25" s="49" t="s">
        <v>11</v>
      </c>
      <c r="G25" s="50"/>
      <c r="H25" s="11" t="s">
        <v>8</v>
      </c>
      <c r="I25" s="27">
        <v>81832.845310000004</v>
      </c>
      <c r="J25" s="10"/>
      <c r="K25" s="7"/>
      <c r="L25" s="7"/>
      <c r="M25" s="7"/>
    </row>
    <row r="26" spans="1:13" ht="12.75" customHeight="1">
      <c r="A26" s="7"/>
      <c r="B26" s="7"/>
      <c r="C26" s="36"/>
      <c r="D26" s="24"/>
      <c r="E26" s="7"/>
      <c r="F26" s="51"/>
      <c r="G26" s="52"/>
      <c r="H26" s="11" t="s">
        <v>4</v>
      </c>
      <c r="I26" s="42"/>
      <c r="J26" s="10"/>
      <c r="K26" s="7"/>
      <c r="L26" s="7"/>
      <c r="M26" s="7"/>
    </row>
    <row r="27" spans="1:13" ht="12.75" customHeight="1">
      <c r="A27" s="7"/>
      <c r="B27" s="7"/>
      <c r="C27" s="7"/>
      <c r="D27" s="8"/>
      <c r="E27" s="7"/>
      <c r="F27" s="53"/>
      <c r="G27" s="54"/>
      <c r="H27" s="11" t="s">
        <v>7</v>
      </c>
      <c r="I27" s="27">
        <v>86510.182919999992</v>
      </c>
      <c r="J27" s="10"/>
      <c r="K27" s="7"/>
      <c r="L27" s="7"/>
      <c r="M27" s="7"/>
    </row>
    <row r="28" spans="1:13">
      <c r="A28" s="7"/>
      <c r="B28" s="7"/>
      <c r="C28" s="7"/>
      <c r="D28" s="7"/>
      <c r="E28" s="7"/>
      <c r="F28" s="7"/>
      <c r="G28" s="7"/>
      <c r="H28" s="11" t="s">
        <v>22</v>
      </c>
      <c r="I28" s="27">
        <v>6331.6918499999992</v>
      </c>
      <c r="J28" s="7"/>
      <c r="K28" s="7"/>
      <c r="L28" s="7"/>
      <c r="M28" s="7"/>
    </row>
    <row r="29" spans="1:13">
      <c r="A29" s="7"/>
      <c r="B29" s="7"/>
      <c r="C29" s="7"/>
      <c r="D29" s="7"/>
      <c r="E29" s="7"/>
      <c r="F29" s="7"/>
      <c r="G29" s="7"/>
      <c r="H29" s="11" t="s">
        <v>5</v>
      </c>
      <c r="I29" s="27">
        <v>92841.874769999995</v>
      </c>
      <c r="J29" s="20"/>
      <c r="K29" s="7"/>
      <c r="L29" s="7"/>
      <c r="M29" s="7"/>
    </row>
    <row r="30" spans="1:13" ht="12.95" customHeight="1">
      <c r="A30" s="7"/>
      <c r="B30" s="7"/>
      <c r="C30" s="7"/>
      <c r="D30" s="43" t="s">
        <v>26</v>
      </c>
      <c r="E30" s="43"/>
      <c r="F30" s="7"/>
      <c r="G30" s="7"/>
      <c r="H30" s="30" t="s">
        <v>12</v>
      </c>
      <c r="I30" s="44">
        <f>I29-I25</f>
        <v>11009.029459999991</v>
      </c>
      <c r="J30" s="25"/>
      <c r="K30" s="8"/>
      <c r="L30" s="7"/>
      <c r="M30" s="7"/>
    </row>
    <row r="31" spans="1:13" ht="12.95" customHeight="1">
      <c r="A31" s="7"/>
      <c r="B31" s="7"/>
      <c r="C31" s="7"/>
      <c r="D31" s="43"/>
      <c r="E31" s="43"/>
      <c r="F31" s="7"/>
      <c r="G31" s="7"/>
      <c r="H31" s="30" t="s">
        <v>13</v>
      </c>
      <c r="I31" s="44"/>
      <c r="J31" s="25"/>
      <c r="K31" s="7"/>
      <c r="L31" s="10"/>
      <c r="M31" s="7"/>
    </row>
    <row r="32" spans="1:13" ht="15.75" customHeight="1">
      <c r="A32" s="7"/>
      <c r="B32" s="7"/>
      <c r="C32" s="7"/>
      <c r="D32" s="43"/>
      <c r="E32" s="43"/>
      <c r="F32" s="35">
        <v>2518.6999999999998</v>
      </c>
      <c r="G32" s="7"/>
      <c r="H32" s="31" t="s">
        <v>16</v>
      </c>
      <c r="I32" s="32">
        <f>I30/I25</f>
        <v>0.1345306938588714</v>
      </c>
      <c r="J32" s="25"/>
      <c r="K32" s="7"/>
      <c r="L32" s="7"/>
      <c r="M32" s="7"/>
    </row>
    <row r="33" spans="1:13">
      <c r="A33" s="7"/>
      <c r="B33" s="7"/>
      <c r="C33" s="7"/>
      <c r="D33" s="43"/>
      <c r="E33" s="43"/>
      <c r="G33" s="7"/>
      <c r="H33" s="14"/>
      <c r="I33" s="26"/>
      <c r="J33" s="7"/>
      <c r="K33" s="7"/>
      <c r="L33" s="7"/>
      <c r="M33" s="7"/>
    </row>
    <row r="34" spans="1:13">
      <c r="I34" s="4"/>
    </row>
    <row r="36" spans="1:13">
      <c r="H36" s="4"/>
    </row>
  </sheetData>
  <mergeCells count="11">
    <mergeCell ref="H1:J1"/>
    <mergeCell ref="K10:K11"/>
    <mergeCell ref="B9:B10"/>
    <mergeCell ref="I21:I22"/>
    <mergeCell ref="D30:E33"/>
    <mergeCell ref="F12:G17"/>
    <mergeCell ref="I30:I31"/>
    <mergeCell ref="C5:D8"/>
    <mergeCell ref="H5:I8"/>
    <mergeCell ref="C20:C23"/>
    <mergeCell ref="F25:G27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62B4D1-1CE9-42E1-9BD6-FDF91B69D851}"/>
</file>

<file path=customXml/itemProps2.xml><?xml version="1.0" encoding="utf-8"?>
<ds:datastoreItem xmlns:ds="http://schemas.openxmlformats.org/officeDocument/2006/customXml" ds:itemID="{BC3C155B-DE05-4034-BCAB-DDCD7236FD85}"/>
</file>

<file path=customXml/itemProps3.xml><?xml version="1.0" encoding="utf-8"?>
<ds:datastoreItem xmlns:ds="http://schemas.openxmlformats.org/officeDocument/2006/customXml" ds:itemID="{25B36371-5B18-4F78-AFC6-0FAD16B4E3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4b</vt:lpstr>
      <vt:lpstr>'4b'!Area_de_impressao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Nelson Faria Stoler</cp:lastModifiedBy>
  <cp:lastPrinted>2011-04-12T12:06:52Z</cp:lastPrinted>
  <dcterms:created xsi:type="dcterms:W3CDTF">2000-01-12T11:46:11Z</dcterms:created>
  <dcterms:modified xsi:type="dcterms:W3CDTF">2012-05-26T23:28:32Z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