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I18" i="1"/>
  <c r="H18"/>
  <c r="G18"/>
  <c r="F18"/>
  <c r="E18"/>
  <c r="D18"/>
  <c r="C18"/>
  <c r="B18"/>
  <c r="A18"/>
  <c r="I17"/>
  <c r="H17"/>
  <c r="G17"/>
  <c r="F17"/>
  <c r="E17"/>
  <c r="D17"/>
  <c r="C17"/>
  <c r="B17"/>
  <c r="A17"/>
  <c r="I16"/>
  <c r="H16"/>
  <c r="G16"/>
  <c r="F16"/>
  <c r="E16"/>
  <c r="D16"/>
  <c r="C16"/>
  <c r="B16"/>
  <c r="A16"/>
  <c r="I15"/>
  <c r="H15"/>
  <c r="G15"/>
  <c r="F15"/>
  <c r="E15"/>
  <c r="D15"/>
  <c r="C15"/>
  <c r="B15"/>
  <c r="A15"/>
  <c r="I14"/>
  <c r="H14"/>
  <c r="G14"/>
  <c r="F14"/>
  <c r="E14"/>
  <c r="D14"/>
  <c r="C14"/>
  <c r="B14"/>
  <c r="A14"/>
  <c r="O10"/>
</calcChain>
</file>

<file path=xl/sharedStrings.xml><?xml version="1.0" encoding="utf-8"?>
<sst xmlns="http://schemas.openxmlformats.org/spreadsheetml/2006/main" count="39" uniqueCount="33">
  <si>
    <t>Capacidade Instalada por Tipo de Geração em MW</t>
  </si>
  <si>
    <t>ANO</t>
  </si>
  <si>
    <t>Hidro</t>
  </si>
  <si>
    <t>Itaipu</t>
  </si>
  <si>
    <t>Termo</t>
  </si>
  <si>
    <t>Termo Total</t>
  </si>
  <si>
    <t>Emerg.</t>
  </si>
  <si>
    <t>Eólica</t>
  </si>
  <si>
    <t>Biomassa</t>
  </si>
  <si>
    <t>Outros</t>
  </si>
  <si>
    <t>TOTAL</t>
  </si>
  <si>
    <t>Var. Ano Ant.%</t>
  </si>
  <si>
    <t>S/SE/CO+N/NE</t>
  </si>
  <si>
    <t>(1)</t>
  </si>
  <si>
    <t>OD</t>
  </si>
  <si>
    <t>OC</t>
  </si>
  <si>
    <t>GN</t>
  </si>
  <si>
    <t>C</t>
  </si>
  <si>
    <t>N</t>
  </si>
  <si>
    <t>Ano (2)</t>
  </si>
  <si>
    <t>2005(3)</t>
  </si>
  <si>
    <t>2006(3 e 4)</t>
  </si>
  <si>
    <t>2007(3 e 5)</t>
  </si>
  <si>
    <t>1233,5(5)</t>
  </si>
  <si>
    <t>8693,5(5)</t>
  </si>
  <si>
    <t>2008(3)</t>
  </si>
  <si>
    <t>2009(3)</t>
  </si>
  <si>
    <t>Quinquênio</t>
  </si>
  <si>
    <t>Participação por Tipo de Geração em %</t>
  </si>
  <si>
    <t>Termo Convencional</t>
  </si>
  <si>
    <t>Termonuclear</t>
  </si>
  <si>
    <t>Emergencial</t>
  </si>
  <si>
    <t>Taxa de Crescimento da Capacidade Instalada em %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</si>
</sst>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_(* #,##0.0_);_(* \(#,##0.0\);_(* &quot;-&quot;?_);_(@_)"/>
    <numFmt numFmtId="167" formatCode="0.000"/>
    <numFmt numFmtId="168" formatCode="d/m/yy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sz val="10"/>
      <name val="Arial"/>
    </font>
    <font>
      <sz val="9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/>
    </xf>
    <xf numFmtId="164" fontId="3" fillId="0" borderId="0" xfId="1" applyNumberFormat="1" applyFont="1" applyBorder="1"/>
    <xf numFmtId="164" fontId="3" fillId="0" borderId="0" xfId="1" quotePrefix="1" applyNumberFormat="1" applyFont="1" applyBorder="1" applyAlignment="1">
      <alignment horizontal="right"/>
    </xf>
    <xf numFmtId="164" fontId="3" fillId="2" borderId="0" xfId="1" applyNumberFormat="1" applyFont="1" applyFill="1" applyBorder="1"/>
    <xf numFmtId="164" fontId="3" fillId="0" borderId="14" xfId="1" applyNumberFormat="1" applyFont="1" applyBorder="1"/>
    <xf numFmtId="0" fontId="3" fillId="0" borderId="13" xfId="0" applyFont="1" applyBorder="1" applyAlignment="1">
      <alignment horizontal="center"/>
    </xf>
    <xf numFmtId="164" fontId="5" fillId="0" borderId="0" xfId="1" applyNumberFormat="1" applyFont="1" applyBorder="1" applyAlignment="1">
      <alignment horizontal="right"/>
    </xf>
    <xf numFmtId="164" fontId="5" fillId="0" borderId="0" xfId="1" quotePrefix="1" applyNumberFormat="1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164" fontId="3" fillId="0" borderId="16" xfId="1" applyNumberFormat="1" applyFont="1" applyBorder="1"/>
    <xf numFmtId="164" fontId="3" fillId="0" borderId="16" xfId="1" applyNumberFormat="1" applyFont="1" applyBorder="1" applyAlignment="1">
      <alignment horizontal="right"/>
    </xf>
    <xf numFmtId="164" fontId="3" fillId="0" borderId="16" xfId="1" quotePrefix="1" applyNumberFormat="1" applyFont="1" applyBorder="1" applyAlignment="1">
      <alignment horizontal="right"/>
    </xf>
    <xf numFmtId="164" fontId="3" fillId="2" borderId="16" xfId="1" applyNumberFormat="1" applyFont="1" applyFill="1" applyBorder="1"/>
    <xf numFmtId="164" fontId="3" fillId="0" borderId="17" xfId="1" applyNumberFormat="1" applyFont="1" applyBorder="1"/>
    <xf numFmtId="0" fontId="3" fillId="0" borderId="18" xfId="0" applyFont="1" applyBorder="1" applyAlignment="1">
      <alignment horizontal="center"/>
    </xf>
    <xf numFmtId="164" fontId="3" fillId="0" borderId="19" xfId="1" applyNumberFormat="1" applyFont="1" applyBorder="1"/>
    <xf numFmtId="164" fontId="3" fillId="2" borderId="19" xfId="1" applyNumberFormat="1" applyFont="1" applyFill="1" applyBorder="1" applyAlignment="1"/>
    <xf numFmtId="164" fontId="3" fillId="0" borderId="19" xfId="1" applyNumberFormat="1" applyFont="1" applyBorder="1" applyAlignment="1">
      <alignment horizontal="right"/>
    </xf>
    <xf numFmtId="164" fontId="3" fillId="0" borderId="19" xfId="1" quotePrefix="1" applyNumberFormat="1" applyFont="1" applyBorder="1" applyAlignment="1">
      <alignment horizontal="right"/>
    </xf>
    <xf numFmtId="164" fontId="3" fillId="2" borderId="19" xfId="1" applyNumberFormat="1" applyFont="1" applyFill="1" applyBorder="1"/>
    <xf numFmtId="164" fontId="3" fillId="0" borderId="20" xfId="1" applyNumberFormat="1" applyFont="1" applyBorder="1"/>
    <xf numFmtId="164" fontId="3" fillId="0" borderId="0" xfId="1" applyNumberFormat="1" applyFont="1"/>
    <xf numFmtId="10" fontId="3" fillId="0" borderId="0" xfId="1" applyNumberFormat="1" applyFont="1"/>
    <xf numFmtId="164" fontId="4" fillId="0" borderId="0" xfId="1" applyNumberFormat="1" applyFont="1"/>
    <xf numFmtId="165" fontId="3" fillId="0" borderId="0" xfId="0" applyNumberFormat="1" applyFont="1"/>
    <xf numFmtId="166" fontId="0" fillId="0" borderId="0" xfId="0" applyNumberFormat="1"/>
    <xf numFmtId="167" fontId="3" fillId="0" borderId="0" xfId="0" applyNumberFormat="1" applyFont="1"/>
    <xf numFmtId="0" fontId="6" fillId="0" borderId="0" xfId="0" applyFont="1"/>
    <xf numFmtId="0" fontId="3" fillId="0" borderId="0" xfId="0" applyFont="1" applyAlignment="1">
      <alignment horizontal="right"/>
    </xf>
    <xf numFmtId="0" fontId="6" fillId="0" borderId="0" xfId="0" quotePrefix="1" applyFont="1" applyBorder="1" applyAlignment="1">
      <alignment horizontal="center"/>
    </xf>
    <xf numFmtId="164" fontId="7" fillId="0" borderId="0" xfId="1" applyNumberFormat="1" applyFont="1" applyBorder="1" applyAlignment="1">
      <alignment horizontal="left" vertical="center" wrapText="1"/>
    </xf>
    <xf numFmtId="43" fontId="7" fillId="0" borderId="0" xfId="1" applyNumberFormat="1" applyFont="1" applyBorder="1" applyAlignment="1">
      <alignment horizontal="left" vertical="center" wrapText="1"/>
    </xf>
    <xf numFmtId="166" fontId="3" fillId="0" borderId="0" xfId="0" applyNumberFormat="1" applyFont="1"/>
    <xf numFmtId="164" fontId="3" fillId="0" borderId="0" xfId="0" applyNumberFormat="1" applyFont="1"/>
    <xf numFmtId="0" fontId="8" fillId="0" borderId="0" xfId="0" applyFont="1" applyBorder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/>
    </xf>
    <xf numFmtId="168" fontId="6" fillId="0" borderId="0" xfId="0" quotePrefix="1" applyNumberFormat="1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14" fontId="6" fillId="0" borderId="0" xfId="0" quotePrefix="1" applyNumberFormat="1" applyFont="1" applyBorder="1" applyAlignment="1">
      <alignment horizontal="left"/>
    </xf>
    <xf numFmtId="0" fontId="6" fillId="0" borderId="0" xfId="0" quotePrefix="1" applyFont="1" applyBorder="1" applyAlignment="1">
      <alignment horizontal="left"/>
    </xf>
    <xf numFmtId="14" fontId="6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21" xfId="0" applyFont="1" applyFill="1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6.666666666666668E-2"/>
          <c:y val="2.5316455696202528E-2"/>
          <c:w val="0.9322033898305081"/>
          <c:h val="0.83544303797468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strRef>
              <c:f>'[1]63'!$A$5:$A$10</c:f>
              <c:strCache>
                <c:ptCount val="6"/>
                <c:pt idx="0">
                  <c:v>2005(3)</c:v>
                </c:pt>
                <c:pt idx="1">
                  <c:v>2006(3 e 4)</c:v>
                </c:pt>
                <c:pt idx="2">
                  <c:v>2007(3 e 5)</c:v>
                </c:pt>
                <c:pt idx="3">
                  <c:v>2008(3)</c:v>
                </c:pt>
                <c:pt idx="4">
                  <c:v>2009(3)</c:v>
                </c:pt>
                <c:pt idx="5">
                  <c:v>Quinquênio</c:v>
                </c:pt>
              </c:strCache>
            </c:strRef>
          </c:cat>
          <c:val>
            <c:numRef>
              <c:f>'[1]63'!$O$5:$O$10</c:f>
              <c:numCache>
                <c:formatCode>General</c:formatCode>
                <c:ptCount val="6"/>
                <c:pt idx="0">
                  <c:v>2.5</c:v>
                </c:pt>
                <c:pt idx="1">
                  <c:v>3.3569810478680684</c:v>
                </c:pt>
                <c:pt idx="2">
                  <c:v>1.1415534036378352</c:v>
                </c:pt>
                <c:pt idx="3">
                  <c:v>1.2269420498824517</c:v>
                </c:pt>
                <c:pt idx="4">
                  <c:v>3</c:v>
                </c:pt>
                <c:pt idx="5">
                  <c:v>11.225476501388355</c:v>
                </c:pt>
              </c:numCache>
            </c:numRef>
          </c:val>
        </c:ser>
        <c:gapWidth val="50"/>
        <c:axId val="72451200"/>
        <c:axId val="75351168"/>
      </c:barChart>
      <c:catAx>
        <c:axId val="724512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51168"/>
        <c:crosses val="autoZero"/>
        <c:auto val="1"/>
        <c:lblAlgn val="ctr"/>
        <c:lblOffset val="100"/>
        <c:tickLblSkip val="1"/>
        <c:tickMarkSkip val="1"/>
      </c:catAx>
      <c:valAx>
        <c:axId val="75351168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245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707768920083435E-2"/>
          <c:y val="7.9235184093195299E-2"/>
          <c:w val="0.9383572104617165"/>
          <c:h val="0.82513881366017217"/>
        </c:manualLayout>
      </c:layout>
      <c:barChart>
        <c:barDir val="col"/>
        <c:grouping val="clustered"/>
        <c:ser>
          <c:idx val="0"/>
          <c:order val="0"/>
          <c:tx>
            <c:strRef>
              <c:f>'[1]63'!$B$13</c:f>
              <c:strCache>
                <c:ptCount val="1"/>
                <c:pt idx="0">
                  <c:v>Hidro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Val val="1"/>
          </c:dLbls>
          <c:cat>
            <c:strRef>
              <c:f>'[1]63'!$A$14:$A$18</c:f>
              <c:strCache>
                <c:ptCount val="5"/>
                <c:pt idx="0">
                  <c:v>2005(3)</c:v>
                </c:pt>
                <c:pt idx="1">
                  <c:v>2006(3 e 4)</c:v>
                </c:pt>
                <c:pt idx="2">
                  <c:v>2007(3 e 5)</c:v>
                </c:pt>
                <c:pt idx="3">
                  <c:v>2008(3)</c:v>
                </c:pt>
                <c:pt idx="4">
                  <c:v>2009(3)</c:v>
                </c:pt>
              </c:strCache>
            </c:strRef>
          </c:cat>
          <c:val>
            <c:numRef>
              <c:f>'[1]63'!$B$14:$B$18</c:f>
              <c:numCache>
                <c:formatCode>General</c:formatCode>
                <c:ptCount val="5"/>
                <c:pt idx="0">
                  <c:v>74.858400252877573</c:v>
                </c:pt>
                <c:pt idx="1">
                  <c:v>76.311370362920599</c:v>
                </c:pt>
                <c:pt idx="2">
                  <c:v>76.355407447274686</c:v>
                </c:pt>
                <c:pt idx="3">
                  <c:v>75.633113525387103</c:v>
                </c:pt>
                <c:pt idx="4">
                  <c:v>74.338213009417046</c:v>
                </c:pt>
              </c:numCache>
            </c:numRef>
          </c:val>
        </c:ser>
        <c:ser>
          <c:idx val="1"/>
          <c:order val="1"/>
          <c:tx>
            <c:strRef>
              <c:f>'[1]63'!$C$13</c:f>
              <c:strCache>
                <c:ptCount val="1"/>
                <c:pt idx="0">
                  <c:v>Itaipu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00" b="1" i="0" u="none" strike="noStrike" baseline="0">
                    <a:solidFill>
                      <a:srgbClr val="8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'[1]63'!$A$14:$A$18</c:f>
              <c:strCache>
                <c:ptCount val="5"/>
                <c:pt idx="0">
                  <c:v>2005(3)</c:v>
                </c:pt>
                <c:pt idx="1">
                  <c:v>2006(3 e 4)</c:v>
                </c:pt>
                <c:pt idx="2">
                  <c:v>2007(3 e 5)</c:v>
                </c:pt>
                <c:pt idx="3">
                  <c:v>2008(3)</c:v>
                </c:pt>
                <c:pt idx="4">
                  <c:v>2009(3)</c:v>
                </c:pt>
              </c:strCache>
            </c:strRef>
          </c:cat>
          <c:val>
            <c:numRef>
              <c:f>'[1]63'!$C$14:$C$18</c:f>
              <c:numCache>
                <c:formatCode>General</c:formatCode>
                <c:ptCount val="5"/>
                <c:pt idx="0">
                  <c:v>8.3158399739671438</c:v>
                </c:pt>
                <c:pt idx="1">
                  <c:v>8.0457458119019574</c:v>
                </c:pt>
                <c:pt idx="2">
                  <c:v>7.9549359695839605</c:v>
                </c:pt>
                <c:pt idx="3">
                  <c:v>7.8585165258315719</c:v>
                </c:pt>
                <c:pt idx="4">
                  <c:v>7.6313075482353154</c:v>
                </c:pt>
              </c:numCache>
            </c:numRef>
          </c:val>
        </c:ser>
        <c:ser>
          <c:idx val="2"/>
          <c:order val="2"/>
          <c:tx>
            <c:strRef>
              <c:f>'[1]63'!$D$13</c:f>
              <c:strCache>
                <c:ptCount val="1"/>
                <c:pt idx="0">
                  <c:v>Termo Convencional</c:v>
                </c:pt>
              </c:strCache>
            </c:strRef>
          </c:tx>
          <c:spPr>
            <a:solidFill>
              <a:srgbClr val="80808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00" b="1" i="0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'[1]63'!$A$14:$A$18</c:f>
              <c:strCache>
                <c:ptCount val="5"/>
                <c:pt idx="0">
                  <c:v>2005(3)</c:v>
                </c:pt>
                <c:pt idx="1">
                  <c:v>2006(3 e 4)</c:v>
                </c:pt>
                <c:pt idx="2">
                  <c:v>2007(3 e 5)</c:v>
                </c:pt>
                <c:pt idx="3">
                  <c:v>2008(3)</c:v>
                </c:pt>
                <c:pt idx="4">
                  <c:v>2009(3)</c:v>
                </c:pt>
              </c:strCache>
            </c:strRef>
          </c:cat>
          <c:val>
            <c:numRef>
              <c:f>'[1]63'!$D$14:$D$18</c:f>
              <c:numCache>
                <c:formatCode>General</c:formatCode>
                <c:ptCount val="5"/>
                <c:pt idx="0">
                  <c:v>13.508488049140057</c:v>
                </c:pt>
                <c:pt idx="1">
                  <c:v>13.069739375305305</c:v>
                </c:pt>
                <c:pt idx="2">
                  <c:v>1.6412169324675936</c:v>
                </c:pt>
                <c:pt idx="3">
                  <c:v>13.774481861061966</c:v>
                </c:pt>
                <c:pt idx="4">
                  <c:v>15.202316864971642</c:v>
                </c:pt>
              </c:numCache>
            </c:numRef>
          </c:val>
        </c:ser>
        <c:ser>
          <c:idx val="3"/>
          <c:order val="3"/>
          <c:tx>
            <c:strRef>
              <c:f>'[1]63'!$E$13</c:f>
              <c:strCache>
                <c:ptCount val="1"/>
                <c:pt idx="0">
                  <c:v>Termonuclear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00" b="1" i="0" u="none" strike="noStrike" baseline="0">
                    <a:solidFill>
                      <a:srgbClr val="FF99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'[1]63'!$A$14:$A$18</c:f>
              <c:strCache>
                <c:ptCount val="5"/>
                <c:pt idx="0">
                  <c:v>2005(3)</c:v>
                </c:pt>
                <c:pt idx="1">
                  <c:v>2006(3 e 4)</c:v>
                </c:pt>
                <c:pt idx="2">
                  <c:v>2007(3 e 5)</c:v>
                </c:pt>
                <c:pt idx="3">
                  <c:v>2008(3)</c:v>
                </c:pt>
                <c:pt idx="4">
                  <c:v>2009(3)</c:v>
                </c:pt>
              </c:strCache>
            </c:strRef>
          </c:cat>
          <c:val>
            <c:numRef>
              <c:f>'[1]63'!$E$14:$E$18</c:f>
              <c:numCache>
                <c:formatCode>General</c:formatCode>
                <c:ptCount val="5"/>
                <c:pt idx="0">
                  <c:v>2.3842701182502939</c:v>
                </c:pt>
                <c:pt idx="1">
                  <c:v>2.3068302634981754</c:v>
                </c:pt>
                <c:pt idx="2">
                  <c:v>2.2807937844221442</c:v>
                </c:pt>
                <c:pt idx="3">
                  <c:v>2.2531489524777091</c:v>
                </c:pt>
                <c:pt idx="4">
                  <c:v>2.1880048927583253</c:v>
                </c:pt>
              </c:numCache>
            </c:numRef>
          </c:val>
        </c:ser>
        <c:ser>
          <c:idx val="4"/>
          <c:order val="4"/>
          <c:tx>
            <c:strRef>
              <c:f>'[1]63'!$F$13</c:f>
              <c:strCache>
                <c:ptCount val="1"/>
                <c:pt idx="0">
                  <c:v>Emergencial</c:v>
                </c:pt>
              </c:strCache>
            </c:strRef>
          </c:tx>
          <c:spPr>
            <a:solidFill>
              <a:srgbClr val="993366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00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'[1]63'!$A$14:$A$18</c:f>
              <c:strCache>
                <c:ptCount val="5"/>
                <c:pt idx="0">
                  <c:v>2005(3)</c:v>
                </c:pt>
                <c:pt idx="1">
                  <c:v>2006(3 e 4)</c:v>
                </c:pt>
                <c:pt idx="2">
                  <c:v>2007(3 e 5)</c:v>
                </c:pt>
                <c:pt idx="3">
                  <c:v>2008(3)</c:v>
                </c:pt>
                <c:pt idx="4">
                  <c:v>2009(3)</c:v>
                </c:pt>
              </c:strCache>
            </c:strRef>
          </c:cat>
          <c:val>
            <c:numRef>
              <c:f>'[1]63'!$F$14:$F$18</c:f>
              <c:numCache>
                <c:formatCode>General</c:formatCode>
                <c:ptCount val="5"/>
                <c:pt idx="0">
                  <c:v>0.9330016057649394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5"/>
          <c:order val="5"/>
          <c:tx>
            <c:strRef>
              <c:f>'[1]63'!$G$13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FF808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00" b="1" i="0" u="none" strike="noStrike" baseline="0">
                    <a:solidFill>
                      <a:srgbClr val="FF8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'[1]63'!$A$14:$A$18</c:f>
              <c:strCache>
                <c:ptCount val="5"/>
                <c:pt idx="0">
                  <c:v>2005(3)</c:v>
                </c:pt>
                <c:pt idx="1">
                  <c:v>2006(3 e 4)</c:v>
                </c:pt>
                <c:pt idx="2">
                  <c:v>2007(3 e 5)</c:v>
                </c:pt>
                <c:pt idx="3">
                  <c:v>2008(3)</c:v>
                </c:pt>
                <c:pt idx="4">
                  <c:v>2009(3)</c:v>
                </c:pt>
              </c:strCache>
            </c:strRef>
          </c:cat>
          <c:val>
            <c:numRef>
              <c:f>'[1]63'!$G$14:$G$18</c:f>
              <c:numCache>
                <c:formatCode>General</c:formatCode>
                <c:ptCount val="5"/>
                <c:pt idx="0">
                  <c:v>0</c:v>
                </c:pt>
                <c:pt idx="1">
                  <c:v>0.22815436338036263</c:v>
                </c:pt>
                <c:pt idx="2">
                  <c:v>0.2255792557089166</c:v>
                </c:pt>
                <c:pt idx="3">
                  <c:v>0.22284507576822385</c:v>
                </c:pt>
                <c:pt idx="4">
                  <c:v>0.38974177835630358</c:v>
                </c:pt>
              </c:numCache>
            </c:numRef>
          </c:val>
        </c:ser>
        <c:ser>
          <c:idx val="6"/>
          <c:order val="6"/>
          <c:tx>
            <c:strRef>
              <c:f>'[1]63'!$H$13</c:f>
              <c:strCache>
                <c:ptCount val="1"/>
                <c:pt idx="0">
                  <c:v>Biomassa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#,##0.00" sourceLinked="0"/>
            <c:txPr>
              <a:bodyPr rot="-5400000"/>
              <a:lstStyle/>
              <a:p>
                <a:pPr>
                  <a:defRPr b="1"/>
                </a:pPr>
                <a:endParaRPr lang="pt-BR"/>
              </a:p>
            </c:txPr>
            <c:showVal val="1"/>
          </c:dLbls>
          <c:cat>
            <c:strRef>
              <c:f>'[1]63'!$A$14:$A$18</c:f>
              <c:strCache>
                <c:ptCount val="5"/>
                <c:pt idx="0">
                  <c:v>2005(3)</c:v>
                </c:pt>
                <c:pt idx="1">
                  <c:v>2006(3 e 4)</c:v>
                </c:pt>
                <c:pt idx="2">
                  <c:v>2007(3 e 5)</c:v>
                </c:pt>
                <c:pt idx="3">
                  <c:v>2008(3)</c:v>
                </c:pt>
                <c:pt idx="4">
                  <c:v>2009(3)</c:v>
                </c:pt>
              </c:strCache>
            </c:strRef>
          </c:cat>
          <c:val>
            <c:numRef>
              <c:f>'[1]63'!$H$14:$H$18</c:f>
              <c:numCache>
                <c:formatCode>General</c:formatCode>
                <c:ptCount val="5"/>
                <c:pt idx="0">
                  <c:v>0</c:v>
                </c:pt>
                <c:pt idx="1">
                  <c:v>3.8159822993592142E-2</c:v>
                </c:pt>
                <c:pt idx="2">
                  <c:v>3.7729124884312501E-2</c:v>
                </c:pt>
                <c:pt idx="3">
                  <c:v>3.7271821236801173E-2</c:v>
                </c:pt>
                <c:pt idx="4">
                  <c:v>3.6194201514487497E-2</c:v>
                </c:pt>
              </c:numCache>
            </c:numRef>
          </c:val>
        </c:ser>
        <c:ser>
          <c:idx val="7"/>
          <c:order val="7"/>
          <c:tx>
            <c:strRef>
              <c:f>'[1]63'!$I$13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rgbClr val="333399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00" b="1" i="0" u="none" strike="noStrike" baseline="0">
                    <a:solidFill>
                      <a:srgbClr val="333399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'[1]63'!$A$14:$A$18</c:f>
              <c:strCache>
                <c:ptCount val="5"/>
                <c:pt idx="0">
                  <c:v>2005(3)</c:v>
                </c:pt>
                <c:pt idx="1">
                  <c:v>2006(3 e 4)</c:v>
                </c:pt>
                <c:pt idx="2">
                  <c:v>2007(3 e 5)</c:v>
                </c:pt>
                <c:pt idx="3">
                  <c:v>2008(3)</c:v>
                </c:pt>
                <c:pt idx="4">
                  <c:v>2009(3)</c:v>
                </c:pt>
              </c:strCache>
            </c:strRef>
          </c:cat>
          <c:val>
            <c:numRef>
              <c:f>'[1]63'!$I$14:$I$18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0.22332914524894856</c:v>
                </c:pt>
                <c:pt idx="3">
                  <c:v>0.22062223823663152</c:v>
                </c:pt>
                <c:pt idx="4">
                  <c:v>0.21424350848274343</c:v>
                </c:pt>
              </c:numCache>
            </c:numRef>
          </c:val>
        </c:ser>
        <c:gapWidth val="10"/>
        <c:overlap val="20"/>
        <c:axId val="100388224"/>
        <c:axId val="105138048"/>
      </c:barChart>
      <c:catAx>
        <c:axId val="1003882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5138048"/>
        <c:crosses val="autoZero"/>
        <c:auto val="1"/>
        <c:lblAlgn val="ctr"/>
        <c:lblOffset val="100"/>
        <c:tickLblSkip val="1"/>
        <c:tickMarkSkip val="1"/>
      </c:catAx>
      <c:valAx>
        <c:axId val="105138048"/>
        <c:scaling>
          <c:orientation val="minMax"/>
          <c:max val="80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0388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068678419727563E-2"/>
          <c:y val="1.3661339669819394E-2"/>
          <c:w val="0.93036635426234193"/>
          <c:h val="7.459038034446882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12</xdr:col>
      <xdr:colOff>230981</xdr:colOff>
      <xdr:row>37</xdr:row>
      <xdr:rowOff>35718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12</xdr:col>
      <xdr:colOff>211931</xdr:colOff>
      <xdr:row>60</xdr:row>
      <xdr:rowOff>76200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tiana/ONS/ONS_DadosRelevantes/Dados%20Relevantes%20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a"/>
      <sheetName val="19"/>
      <sheetName val="22"/>
      <sheetName val="23"/>
      <sheetName val="26"/>
      <sheetName val="27"/>
      <sheetName val="28a"/>
      <sheetName val="28b"/>
      <sheetName val="29"/>
      <sheetName val="32"/>
      <sheetName val="33"/>
      <sheetName val="34-37"/>
      <sheetName val="40"/>
      <sheetName val="41-44"/>
      <sheetName val="45-48"/>
      <sheetName val="49-50"/>
      <sheetName val="51"/>
      <sheetName val="54-56"/>
      <sheetName val="57"/>
      <sheetName val="57-58"/>
      <sheetName val="59"/>
      <sheetName val="62"/>
      <sheetName val="63"/>
      <sheetName val="64-65"/>
      <sheetName val="66-67"/>
      <sheetName val="68-69"/>
      <sheetName val="70"/>
      <sheetName val="71-72"/>
      <sheetName val="73-75"/>
      <sheetName val="78-79"/>
      <sheetName val="80-82"/>
      <sheetName val="83-84"/>
      <sheetName val="84-85"/>
      <sheetName val="86"/>
      <sheetName val="87-8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A5" t="str">
            <v>2005(3)</v>
          </cell>
          <cell r="O5">
            <v>2.5</v>
          </cell>
        </row>
        <row r="6">
          <cell r="A6" t="str">
            <v>2006(3 e 4)</v>
          </cell>
          <cell r="O6">
            <v>3.3569810478680684</v>
          </cell>
        </row>
        <row r="7">
          <cell r="A7" t="str">
            <v>2007(3 e 5)</v>
          </cell>
          <cell r="O7">
            <v>1.1415534036378352</v>
          </cell>
        </row>
        <row r="8">
          <cell r="A8" t="str">
            <v>2008(3)</v>
          </cell>
          <cell r="O8">
            <v>1.2269420498824517</v>
          </cell>
        </row>
        <row r="9">
          <cell r="A9" t="str">
            <v>2009(3)</v>
          </cell>
          <cell r="O9">
            <v>3</v>
          </cell>
        </row>
        <row r="10">
          <cell r="A10" t="str">
            <v>Quinquênio</v>
          </cell>
          <cell r="O10">
            <v>11.225476501388355</v>
          </cell>
        </row>
        <row r="13">
          <cell r="B13" t="str">
            <v>Hidro</v>
          </cell>
          <cell r="C13" t="str">
            <v>Itaipu</v>
          </cell>
          <cell r="D13" t="str">
            <v>Termo Convencional</v>
          </cell>
          <cell r="E13" t="str">
            <v>Termonuclear</v>
          </cell>
          <cell r="F13" t="str">
            <v>Emergencial</v>
          </cell>
          <cell r="G13" t="str">
            <v>Eólica</v>
          </cell>
          <cell r="H13" t="str">
            <v>Biomassa</v>
          </cell>
          <cell r="I13" t="str">
            <v>Outros</v>
          </cell>
        </row>
        <row r="14">
          <cell r="A14" t="str">
            <v>2005(3)</v>
          </cell>
          <cell r="B14">
            <v>74.858400252877573</v>
          </cell>
          <cell r="C14">
            <v>8.3158399739671438</v>
          </cell>
          <cell r="D14">
            <v>13.508488049140057</v>
          </cell>
          <cell r="E14">
            <v>2.3842701182502939</v>
          </cell>
          <cell r="F14">
            <v>0.9330016057649394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2006(3 e 4)</v>
          </cell>
          <cell r="B15">
            <v>76.311370362920599</v>
          </cell>
          <cell r="C15">
            <v>8.0457458119019574</v>
          </cell>
          <cell r="D15">
            <v>13.069739375305305</v>
          </cell>
          <cell r="E15">
            <v>2.3068302634981754</v>
          </cell>
          <cell r="F15">
            <v>0</v>
          </cell>
          <cell r="G15">
            <v>0.22815436338036263</v>
          </cell>
          <cell r="H15">
            <v>3.8159822993592142E-2</v>
          </cell>
          <cell r="I15">
            <v>0</v>
          </cell>
        </row>
        <row r="16">
          <cell r="A16" t="str">
            <v>2007(3 e 5)</v>
          </cell>
          <cell r="B16">
            <v>76.355407447274686</v>
          </cell>
          <cell r="C16">
            <v>7.9549359695839605</v>
          </cell>
          <cell r="D16">
            <v>1.6412169324675936</v>
          </cell>
          <cell r="E16">
            <v>2.2807937844221442</v>
          </cell>
          <cell r="F16">
            <v>0</v>
          </cell>
          <cell r="G16">
            <v>0.2255792557089166</v>
          </cell>
          <cell r="H16">
            <v>3.7729124884312501E-2</v>
          </cell>
          <cell r="I16">
            <v>0.22332914524894856</v>
          </cell>
        </row>
        <row r="17">
          <cell r="A17" t="str">
            <v>2008(3)</v>
          </cell>
          <cell r="B17">
            <v>75.633113525387103</v>
          </cell>
          <cell r="C17">
            <v>7.8585165258315719</v>
          </cell>
          <cell r="D17">
            <v>13.774481861061966</v>
          </cell>
          <cell r="E17">
            <v>2.2531489524777091</v>
          </cell>
          <cell r="F17">
            <v>0</v>
          </cell>
          <cell r="G17">
            <v>0.22284507576822385</v>
          </cell>
          <cell r="H17">
            <v>3.7271821236801173E-2</v>
          </cell>
          <cell r="I17">
            <v>0.22062223823663152</v>
          </cell>
        </row>
        <row r="18">
          <cell r="A18" t="str">
            <v>2009(3)</v>
          </cell>
          <cell r="B18">
            <v>74.338213009417046</v>
          </cell>
          <cell r="C18">
            <v>7.6313075482353154</v>
          </cell>
          <cell r="D18">
            <v>15.202316864971642</v>
          </cell>
          <cell r="E18">
            <v>2.1880048927583253</v>
          </cell>
          <cell r="F18">
            <v>0</v>
          </cell>
          <cell r="G18">
            <v>0.38974177835630358</v>
          </cell>
          <cell r="H18">
            <v>3.6194201514487497E-2</v>
          </cell>
          <cell r="I18">
            <v>0.21424350848274343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3"/>
  <sheetViews>
    <sheetView tabSelected="1" zoomScale="80" zoomScaleNormal="80" workbookViewId="0">
      <selection activeCell="O55" sqref="O55"/>
    </sheetView>
  </sheetViews>
  <sheetFormatPr defaultRowHeight="15"/>
  <cols>
    <col min="2" max="2" width="14" customWidth="1"/>
    <col min="3" max="3" width="9.42578125" customWidth="1"/>
    <col min="4" max="4" width="11.140625" customWidth="1"/>
    <col min="5" max="5" width="13.140625" customWidth="1"/>
    <col min="6" max="6" width="12.7109375" customWidth="1"/>
  </cols>
  <sheetData>
    <row r="1" spans="1:15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15.75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1:15">
      <c r="A3" s="60" t="s">
        <v>1</v>
      </c>
      <c r="B3" s="5" t="s">
        <v>2</v>
      </c>
      <c r="C3" s="6" t="s">
        <v>3</v>
      </c>
      <c r="D3" s="62" t="s">
        <v>4</v>
      </c>
      <c r="E3" s="63"/>
      <c r="F3" s="63"/>
      <c r="G3" s="63"/>
      <c r="H3" s="64"/>
      <c r="I3" s="56" t="s">
        <v>5</v>
      </c>
      <c r="J3" s="56" t="s">
        <v>6</v>
      </c>
      <c r="K3" s="56" t="s">
        <v>7</v>
      </c>
      <c r="L3" s="56" t="s">
        <v>8</v>
      </c>
      <c r="M3" s="56" t="s">
        <v>9</v>
      </c>
      <c r="N3" s="7" t="s">
        <v>10</v>
      </c>
      <c r="O3" s="58" t="s">
        <v>11</v>
      </c>
    </row>
    <row r="4" spans="1:15" ht="15.75" thickBot="1">
      <c r="A4" s="61"/>
      <c r="B4" s="8" t="s">
        <v>12</v>
      </c>
      <c r="C4" s="9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18</v>
      </c>
      <c r="I4" s="57"/>
      <c r="J4" s="57"/>
      <c r="K4" s="57"/>
      <c r="L4" s="57"/>
      <c r="M4" s="57"/>
      <c r="N4" s="11" t="s">
        <v>19</v>
      </c>
      <c r="O4" s="59"/>
    </row>
    <row r="5" spans="1:15">
      <c r="A5" s="12" t="s">
        <v>20</v>
      </c>
      <c r="B5" s="13">
        <v>63013.334000000003</v>
      </c>
      <c r="C5" s="13">
        <v>7000</v>
      </c>
      <c r="D5" s="13">
        <v>34.200000000000003</v>
      </c>
      <c r="E5" s="13">
        <v>1737.3</v>
      </c>
      <c r="F5" s="14">
        <v>8189.5</v>
      </c>
      <c r="G5" s="14">
        <v>1410</v>
      </c>
      <c r="H5" s="13">
        <v>2007</v>
      </c>
      <c r="I5" s="13">
        <v>13378</v>
      </c>
      <c r="J5" s="13">
        <v>785.37</v>
      </c>
      <c r="K5" s="13"/>
      <c r="L5" s="13"/>
      <c r="M5" s="13"/>
      <c r="N5" s="15">
        <v>84176.703999999998</v>
      </c>
      <c r="O5" s="16">
        <v>2.5</v>
      </c>
    </row>
    <row r="6" spans="1:15">
      <c r="A6" s="17" t="s">
        <v>21</v>
      </c>
      <c r="B6" s="13">
        <v>66392.800000000003</v>
      </c>
      <c r="C6" s="13">
        <v>7000</v>
      </c>
      <c r="D6" s="13">
        <v>34.200000000000003</v>
      </c>
      <c r="E6" s="13">
        <v>1737.3</v>
      </c>
      <c r="F6" s="14">
        <v>8189.5</v>
      </c>
      <c r="G6" s="14">
        <v>1410</v>
      </c>
      <c r="H6" s="13">
        <v>2007</v>
      </c>
      <c r="I6" s="13">
        <v>13378</v>
      </c>
      <c r="J6" s="13">
        <v>0</v>
      </c>
      <c r="K6" s="13">
        <v>198.5</v>
      </c>
      <c r="L6" s="13">
        <v>33.200000000000003</v>
      </c>
      <c r="M6" s="13"/>
      <c r="N6" s="15">
        <v>87002.5</v>
      </c>
      <c r="O6" s="16">
        <v>3.3569810478680684</v>
      </c>
    </row>
    <row r="7" spans="1:15">
      <c r="A7" s="17" t="s">
        <v>22</v>
      </c>
      <c r="B7" s="13">
        <v>67189.460000000006</v>
      </c>
      <c r="C7" s="13">
        <v>7000</v>
      </c>
      <c r="D7" s="13">
        <v>34.200000000000003</v>
      </c>
      <c r="E7" s="18" t="s">
        <v>23</v>
      </c>
      <c r="F7" s="19" t="s">
        <v>24</v>
      </c>
      <c r="G7" s="14">
        <v>1410</v>
      </c>
      <c r="H7" s="13">
        <v>2007</v>
      </c>
      <c r="I7" s="13">
        <v>13378</v>
      </c>
      <c r="J7" s="13">
        <v>0</v>
      </c>
      <c r="K7" s="13">
        <v>198.5</v>
      </c>
      <c r="L7" s="13">
        <v>33.200000000000003</v>
      </c>
      <c r="M7" s="13">
        <v>196.52</v>
      </c>
      <c r="N7" s="15">
        <v>87995.680000000008</v>
      </c>
      <c r="O7" s="16">
        <v>1.1415534036378352</v>
      </c>
    </row>
    <row r="8" spans="1:15" ht="15.75" thickBot="1">
      <c r="A8" s="20" t="s">
        <v>25</v>
      </c>
      <c r="B8" s="21">
        <v>67370.450000000012</v>
      </c>
      <c r="C8" s="21">
        <v>7000</v>
      </c>
      <c r="D8" s="21">
        <v>378.81599999999997</v>
      </c>
      <c r="E8" s="22">
        <v>1419.43</v>
      </c>
      <c r="F8" s="22">
        <v>9061.42</v>
      </c>
      <c r="G8" s="23">
        <v>1410</v>
      </c>
      <c r="H8" s="21">
        <v>2007</v>
      </c>
      <c r="I8" s="21">
        <v>14276.666000000001</v>
      </c>
      <c r="J8" s="21">
        <v>0</v>
      </c>
      <c r="K8" s="21">
        <v>198.5</v>
      </c>
      <c r="L8" s="21">
        <v>33.200000000000003</v>
      </c>
      <c r="M8" s="21">
        <v>196.52</v>
      </c>
      <c r="N8" s="24">
        <v>89075.33600000001</v>
      </c>
      <c r="O8" s="25">
        <v>1.2269420498824517</v>
      </c>
    </row>
    <row r="9" spans="1:15" ht="15.75" thickBot="1">
      <c r="A9" s="26" t="s">
        <v>26</v>
      </c>
      <c r="B9" s="27">
        <v>68188.510000000009</v>
      </c>
      <c r="C9" s="27">
        <v>7000</v>
      </c>
      <c r="D9" s="28">
        <v>823.47</v>
      </c>
      <c r="E9" s="27">
        <v>2059.9</v>
      </c>
      <c r="F9" s="29">
        <v>9651.32</v>
      </c>
      <c r="G9" s="30">
        <v>1410</v>
      </c>
      <c r="H9" s="27">
        <v>2007</v>
      </c>
      <c r="I9" s="27">
        <v>15951.7</v>
      </c>
      <c r="J9" s="27">
        <v>0</v>
      </c>
      <c r="K9" s="27">
        <v>357.5</v>
      </c>
      <c r="L9" s="27">
        <v>33.200000000000003</v>
      </c>
      <c r="M9" s="27">
        <v>196.52</v>
      </c>
      <c r="N9" s="31">
        <v>91727.4</v>
      </c>
      <c r="O9" s="32">
        <v>3</v>
      </c>
    </row>
    <row r="10" spans="1:15">
      <c r="A10" s="33" t="s">
        <v>27</v>
      </c>
      <c r="B10" s="34"/>
      <c r="C10" s="34"/>
      <c r="D10" s="33"/>
      <c r="E10" s="33"/>
      <c r="F10" s="33"/>
      <c r="G10" s="33"/>
      <c r="H10" s="33"/>
      <c r="I10" s="33"/>
      <c r="N10" s="35"/>
      <c r="O10" s="33">
        <f>SUM(O5:O9)</f>
        <v>11.225476501388355</v>
      </c>
    </row>
    <row r="11" spans="1:15">
      <c r="A11" s="2"/>
      <c r="B11" s="2"/>
      <c r="C11" s="2"/>
      <c r="D11" s="2"/>
      <c r="E11" s="2"/>
      <c r="F11" s="2"/>
      <c r="G11" s="2"/>
      <c r="H11" s="2"/>
      <c r="I11" s="36"/>
      <c r="J11" s="36"/>
      <c r="K11" s="36"/>
      <c r="L11" s="36"/>
      <c r="M11" s="36"/>
      <c r="N11" s="2"/>
      <c r="O11" s="37"/>
    </row>
    <row r="12" spans="1:15" ht="15.75">
      <c r="A12" s="1" t="s">
        <v>28</v>
      </c>
      <c r="B12" s="2"/>
      <c r="C12" s="2"/>
      <c r="D12" s="2"/>
      <c r="E12" s="2"/>
      <c r="F12" s="2"/>
      <c r="G12" s="2"/>
      <c r="H12" s="2"/>
      <c r="I12" s="36"/>
      <c r="J12" s="36"/>
      <c r="K12" s="36"/>
      <c r="L12" s="36"/>
      <c r="M12" s="38"/>
      <c r="N12" s="2"/>
    </row>
    <row r="13" spans="1:15">
      <c r="A13" s="39"/>
      <c r="B13" s="40" t="s">
        <v>2</v>
      </c>
      <c r="C13" s="40" t="s">
        <v>3</v>
      </c>
      <c r="D13" s="40" t="s">
        <v>29</v>
      </c>
      <c r="E13" s="40" t="s">
        <v>30</v>
      </c>
      <c r="F13" s="40" t="s">
        <v>31</v>
      </c>
      <c r="G13" s="40" t="s">
        <v>7</v>
      </c>
      <c r="H13" s="40" t="s">
        <v>8</v>
      </c>
      <c r="I13" s="40" t="s">
        <v>9</v>
      </c>
      <c r="J13" s="36"/>
      <c r="K13" s="36"/>
      <c r="L13" s="36"/>
      <c r="M13" s="38"/>
      <c r="N13" s="2"/>
    </row>
    <row r="14" spans="1:15">
      <c r="A14" s="41" t="str">
        <f>A5</f>
        <v>2005(3)</v>
      </c>
      <c r="B14" s="42">
        <f>B5/$N5*100</f>
        <v>74.858400252877573</v>
      </c>
      <c r="C14" s="42">
        <f>C5/$N5*100</f>
        <v>8.3158399739671438</v>
      </c>
      <c r="D14" s="42">
        <f>(SUM(D5:G5)/$N5*100)</f>
        <v>13.508488049140057</v>
      </c>
      <c r="E14" s="42">
        <f>H5/$N5*100</f>
        <v>2.3842701182502939</v>
      </c>
      <c r="F14" s="42">
        <f t="shared" ref="F14:I18" si="0">J5/$N5*100</f>
        <v>0.9330016057649394</v>
      </c>
      <c r="G14" s="42">
        <f t="shared" si="0"/>
        <v>0</v>
      </c>
      <c r="H14" s="42">
        <f t="shared" si="0"/>
        <v>0</v>
      </c>
      <c r="I14" s="42">
        <f t="shared" si="0"/>
        <v>0</v>
      </c>
      <c r="J14" s="2"/>
      <c r="K14" s="2"/>
      <c r="L14" s="2"/>
      <c r="M14" s="36"/>
      <c r="N14" s="2"/>
    </row>
    <row r="15" spans="1:15">
      <c r="A15" s="41" t="str">
        <f>A6</f>
        <v>2006(3 e 4)</v>
      </c>
      <c r="B15" s="42">
        <f t="shared" ref="B15:C18" si="1">B6/$N6*100</f>
        <v>76.311370362920599</v>
      </c>
      <c r="C15" s="42">
        <f t="shared" si="1"/>
        <v>8.0457458119019574</v>
      </c>
      <c r="D15" s="42">
        <f>(SUM(D6:G6)/$N6*100)</f>
        <v>13.069739375305305</v>
      </c>
      <c r="E15" s="42">
        <f>H6/$N6*100</f>
        <v>2.3068302634981754</v>
      </c>
      <c r="F15" s="42">
        <f t="shared" si="0"/>
        <v>0</v>
      </c>
      <c r="G15" s="42">
        <f t="shared" si="0"/>
        <v>0.22815436338036263</v>
      </c>
      <c r="H15" s="42">
        <f t="shared" si="0"/>
        <v>3.8159822993592142E-2</v>
      </c>
      <c r="I15" s="42">
        <f t="shared" si="0"/>
        <v>0</v>
      </c>
      <c r="J15" s="2"/>
      <c r="K15" s="2"/>
      <c r="L15" s="2"/>
      <c r="M15" s="2"/>
      <c r="N15" s="2"/>
    </row>
    <row r="16" spans="1:15">
      <c r="A16" s="41" t="str">
        <f>A7</f>
        <v>2007(3 e 5)</v>
      </c>
      <c r="B16" s="42">
        <f t="shared" si="1"/>
        <v>76.355407447274686</v>
      </c>
      <c r="C16" s="42">
        <f t="shared" si="1"/>
        <v>7.9549359695839605</v>
      </c>
      <c r="D16" s="42">
        <f>(SUM(D7:G7)/$N7*100)</f>
        <v>1.6412169324675936</v>
      </c>
      <c r="E16" s="42">
        <f>H7/$N7*100</f>
        <v>2.2807937844221442</v>
      </c>
      <c r="F16" s="42">
        <f t="shared" si="0"/>
        <v>0</v>
      </c>
      <c r="G16" s="42">
        <f t="shared" si="0"/>
        <v>0.2255792557089166</v>
      </c>
      <c r="H16" s="43">
        <f t="shared" si="0"/>
        <v>3.7729124884312501E-2</v>
      </c>
      <c r="I16" s="42">
        <f t="shared" si="0"/>
        <v>0.22332914524894856</v>
      </c>
      <c r="J16" s="2"/>
      <c r="K16" s="2"/>
      <c r="L16" s="2"/>
      <c r="M16" s="2"/>
      <c r="N16" s="2"/>
    </row>
    <row r="17" spans="1:14">
      <c r="A17" s="41" t="str">
        <f>A8</f>
        <v>2008(3)</v>
      </c>
      <c r="B17" s="42">
        <f t="shared" si="1"/>
        <v>75.633113525387103</v>
      </c>
      <c r="C17" s="42">
        <f t="shared" si="1"/>
        <v>7.8585165258315719</v>
      </c>
      <c r="D17" s="42">
        <f>(SUM(D8:G8)/$N8*100)</f>
        <v>13.774481861061966</v>
      </c>
      <c r="E17" s="42">
        <f>H8/$N8*100</f>
        <v>2.2531489524777091</v>
      </c>
      <c r="F17" s="42">
        <f t="shared" si="0"/>
        <v>0</v>
      </c>
      <c r="G17" s="42">
        <f t="shared" si="0"/>
        <v>0.22284507576822385</v>
      </c>
      <c r="H17" s="43">
        <f t="shared" si="0"/>
        <v>3.7271821236801173E-2</v>
      </c>
      <c r="I17" s="42">
        <f t="shared" si="0"/>
        <v>0.22062223823663152</v>
      </c>
      <c r="J17" s="2"/>
      <c r="K17" s="2"/>
      <c r="L17" s="2"/>
      <c r="M17" s="2"/>
      <c r="N17" s="2"/>
    </row>
    <row r="18" spans="1:14">
      <c r="A18" s="41" t="str">
        <f>A9</f>
        <v>2009(3)</v>
      </c>
      <c r="B18" s="42">
        <f t="shared" si="1"/>
        <v>74.338213009417046</v>
      </c>
      <c r="C18" s="42">
        <f t="shared" si="1"/>
        <v>7.6313075482353154</v>
      </c>
      <c r="D18" s="42">
        <f>(SUM(D9:G9)/$N9*100)</f>
        <v>15.202316864971642</v>
      </c>
      <c r="E18" s="42">
        <f>H9/$N9*100</f>
        <v>2.1880048927583253</v>
      </c>
      <c r="F18" s="42">
        <f t="shared" si="0"/>
        <v>0</v>
      </c>
      <c r="G18" s="42">
        <f t="shared" si="0"/>
        <v>0.38974177835630358</v>
      </c>
      <c r="H18" s="43">
        <f t="shared" si="0"/>
        <v>3.6194201514487497E-2</v>
      </c>
      <c r="I18" s="42">
        <f t="shared" si="0"/>
        <v>0.21424350848274343</v>
      </c>
      <c r="J18" s="2"/>
      <c r="K18" s="2"/>
      <c r="L18" s="2"/>
      <c r="M18" s="2"/>
      <c r="N18" s="2"/>
    </row>
    <row r="19" spans="1:14">
      <c r="A19" s="41"/>
      <c r="B19" s="42"/>
      <c r="C19" s="42"/>
      <c r="D19" s="42"/>
      <c r="E19" s="42"/>
      <c r="F19" s="42"/>
      <c r="G19" s="44"/>
      <c r="H19" s="45"/>
      <c r="I19" s="2"/>
      <c r="J19" s="2"/>
      <c r="K19" s="2"/>
      <c r="L19" s="2"/>
      <c r="M19" s="2"/>
      <c r="N19" s="2"/>
    </row>
    <row r="20" spans="1:14">
      <c r="A20" s="41"/>
      <c r="B20" s="42"/>
      <c r="C20" s="42"/>
      <c r="D20" s="42"/>
      <c r="E20" s="42"/>
      <c r="F20" s="42"/>
      <c r="G20" s="44"/>
      <c r="H20" s="45"/>
      <c r="I20" s="2"/>
      <c r="J20" s="2"/>
      <c r="K20" s="2"/>
      <c r="L20" s="2"/>
      <c r="M20" s="2"/>
      <c r="N20" s="2"/>
    </row>
    <row r="21" spans="1:14" ht="18">
      <c r="A21" s="46" t="s">
        <v>32</v>
      </c>
      <c r="B21" s="42"/>
      <c r="C21" s="42"/>
      <c r="D21" s="42"/>
      <c r="E21" s="42"/>
      <c r="F21" s="42"/>
      <c r="G21" s="44"/>
      <c r="H21" s="45"/>
      <c r="I21" s="2"/>
      <c r="J21" s="2"/>
      <c r="K21" s="2"/>
      <c r="L21" s="2"/>
      <c r="M21" s="2"/>
      <c r="N21" s="47"/>
    </row>
    <row r="22" spans="1:14">
      <c r="A22" s="41"/>
      <c r="B22" s="48"/>
      <c r="C22" s="49"/>
      <c r="D22" s="50"/>
      <c r="E22" s="50"/>
      <c r="F22" s="2"/>
      <c r="G22" s="2"/>
      <c r="H22" s="2"/>
      <c r="I22" s="2"/>
      <c r="J22" s="2"/>
      <c r="K22" s="2"/>
      <c r="L22" s="2"/>
      <c r="M22" s="2"/>
      <c r="N22" s="2"/>
    </row>
    <row r="23" spans="1:14">
      <c r="A23" s="41"/>
      <c r="B23" s="48"/>
      <c r="C23" s="49"/>
      <c r="D23" s="50"/>
      <c r="E23" s="50"/>
      <c r="F23" s="2"/>
      <c r="G23" s="2"/>
      <c r="H23" s="2"/>
      <c r="I23" s="2"/>
      <c r="J23" s="2"/>
      <c r="K23" s="2"/>
      <c r="L23" s="2"/>
      <c r="M23" s="2"/>
      <c r="N23" s="2"/>
    </row>
    <row r="24" spans="1:14">
      <c r="A24" s="41"/>
      <c r="B24" s="48"/>
      <c r="C24" s="49"/>
      <c r="D24" s="50"/>
      <c r="E24" s="50"/>
      <c r="F24" s="2"/>
      <c r="G24" s="2"/>
      <c r="H24" s="2"/>
      <c r="I24" s="2"/>
      <c r="J24" s="2"/>
      <c r="K24" s="2"/>
      <c r="L24" s="2"/>
      <c r="M24" s="2"/>
      <c r="N24" s="2"/>
    </row>
    <row r="25" spans="1:14">
      <c r="A25" s="41"/>
      <c r="B25" s="48"/>
      <c r="C25" s="51"/>
      <c r="D25" s="50"/>
      <c r="E25" s="50"/>
      <c r="F25" s="2"/>
      <c r="G25" s="2"/>
      <c r="H25" s="2"/>
      <c r="I25" s="2"/>
      <c r="J25" s="2"/>
      <c r="K25" s="2"/>
      <c r="L25" s="2"/>
      <c r="M25" s="2"/>
      <c r="N25" s="2"/>
    </row>
    <row r="26" spans="1:14">
      <c r="A26" s="41"/>
      <c r="B26" s="48"/>
      <c r="C26" s="51"/>
      <c r="D26" s="50"/>
      <c r="E26" s="50"/>
      <c r="F26" s="2"/>
      <c r="G26" s="2"/>
      <c r="H26" s="2"/>
      <c r="I26" s="2"/>
      <c r="J26" s="2"/>
      <c r="K26" s="2"/>
      <c r="L26" s="2"/>
      <c r="M26" s="2"/>
      <c r="N26" s="2"/>
    </row>
    <row r="27" spans="1:14">
      <c r="A27" s="41"/>
      <c r="B27" s="48"/>
      <c r="C27" s="51"/>
      <c r="D27" s="50"/>
      <c r="E27" s="50"/>
      <c r="F27" s="2"/>
      <c r="G27" s="2"/>
      <c r="H27" s="2"/>
      <c r="I27" s="2"/>
      <c r="J27" s="2"/>
      <c r="K27" s="2"/>
      <c r="L27" s="2"/>
      <c r="M27" s="2"/>
      <c r="N27" s="2"/>
    </row>
    <row r="28" spans="1:14">
      <c r="A28" s="52"/>
      <c r="B28" s="48"/>
      <c r="C28" s="51"/>
      <c r="D28" s="50"/>
      <c r="E28" s="50"/>
      <c r="F28" s="2"/>
      <c r="G28" s="2"/>
      <c r="H28" s="2"/>
      <c r="I28" s="2"/>
      <c r="J28" s="2"/>
      <c r="K28" s="2"/>
      <c r="L28" s="2"/>
      <c r="M28" s="2"/>
      <c r="N28" s="2"/>
    </row>
    <row r="29" spans="1:14">
      <c r="A29" s="52"/>
      <c r="B29" s="48"/>
      <c r="C29" s="51"/>
      <c r="D29" s="50"/>
      <c r="E29" s="50"/>
      <c r="F29" s="2"/>
      <c r="G29" s="2"/>
      <c r="H29" s="2"/>
      <c r="I29" s="2"/>
      <c r="J29" s="2"/>
      <c r="K29" s="2"/>
      <c r="L29" s="2"/>
      <c r="M29" s="2"/>
      <c r="N29" s="2"/>
    </row>
    <row r="30" spans="1:14">
      <c r="A30" s="52"/>
      <c r="B30" s="48"/>
      <c r="C30" s="51"/>
      <c r="D30" s="50"/>
      <c r="E30" s="50"/>
      <c r="F30" s="2"/>
      <c r="G30" s="2"/>
      <c r="H30" s="2"/>
      <c r="I30" s="2"/>
      <c r="J30" s="2"/>
      <c r="K30" s="2"/>
      <c r="L30" s="2"/>
      <c r="M30" s="2"/>
      <c r="N30" s="2"/>
    </row>
    <row r="31" spans="1:14">
      <c r="A31" s="48"/>
      <c r="B31" s="48"/>
      <c r="C31" s="53"/>
      <c r="D31" s="50"/>
      <c r="E31" s="50"/>
    </row>
    <row r="32" spans="1:14">
      <c r="B32" s="54"/>
    </row>
    <row r="33" spans="1:14">
      <c r="B33" s="54"/>
      <c r="G33" s="2"/>
      <c r="H33" s="2"/>
      <c r="I33" s="2"/>
      <c r="J33" s="2"/>
      <c r="K33" s="2"/>
      <c r="L33" s="2"/>
      <c r="M33" s="2"/>
      <c r="N33" s="2"/>
    </row>
    <row r="34" spans="1:14">
      <c r="A34" s="2"/>
      <c r="B34" s="2"/>
      <c r="C34" s="2"/>
      <c r="D34" s="2"/>
      <c r="E34" s="2"/>
      <c r="F34" s="2"/>
      <c r="I34" s="2"/>
      <c r="J34" s="2"/>
      <c r="K34" s="2"/>
      <c r="L34" s="2"/>
      <c r="M34" s="2"/>
      <c r="N34" s="2"/>
    </row>
    <row r="35" spans="1:14">
      <c r="A35" s="2"/>
      <c r="B35" s="2"/>
      <c r="C35" s="2"/>
      <c r="D35" s="2"/>
      <c r="E35" s="2"/>
      <c r="F35" s="2"/>
      <c r="I35" s="2"/>
      <c r="J35" s="2"/>
      <c r="K35" s="2"/>
      <c r="L35" s="2"/>
      <c r="M35" s="2"/>
      <c r="N35" s="2"/>
    </row>
    <row r="36" spans="1:14">
      <c r="A36" s="5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>
      <c r="A37" s="2"/>
    </row>
    <row r="43" spans="1:14" ht="18">
      <c r="A43" s="46" t="s">
        <v>28</v>
      </c>
    </row>
  </sheetData>
  <mergeCells count="8">
    <mergeCell ref="M3:M4"/>
    <mergeCell ref="O3:O4"/>
    <mergeCell ref="A3:A4"/>
    <mergeCell ref="D3:H3"/>
    <mergeCell ref="I3:I4"/>
    <mergeCell ref="J3:J4"/>
    <mergeCell ref="K3:K4"/>
    <mergeCell ref="L3:L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D02841-6C8A-4AB6-B0F5-AA3398046381}"/>
</file>

<file path=customXml/itemProps2.xml><?xml version="1.0" encoding="utf-8"?>
<ds:datastoreItem xmlns:ds="http://schemas.openxmlformats.org/officeDocument/2006/customXml" ds:itemID="{879D9BF0-52D1-477E-AF3E-E277CDB4337F}"/>
</file>

<file path=customXml/itemProps3.xml><?xml version="1.0" encoding="utf-8"?>
<ds:datastoreItem xmlns:ds="http://schemas.openxmlformats.org/officeDocument/2006/customXml" ds:itemID="{27FB824E-0985-42D7-8790-8C231DAD45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Expressiva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Redação 001</dc:creator>
  <cp:lastModifiedBy>Redação 001</cp:lastModifiedBy>
  <dcterms:created xsi:type="dcterms:W3CDTF">2010-06-24T20:20:15Z</dcterms:created>
  <dcterms:modified xsi:type="dcterms:W3CDTF">2010-07-13T19:00:07Z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