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11" i="1"/>
  <c r="B10"/>
  <c r="B9"/>
  <c r="B8"/>
  <c r="B7"/>
  <c r="B6"/>
  <c r="B5"/>
  <c r="B13" s="1"/>
  <c r="C7" l="1"/>
  <c r="C6"/>
  <c r="C9"/>
  <c r="C11"/>
  <c r="C8"/>
  <c r="C10"/>
  <c r="C5"/>
  <c r="D7" l="1"/>
  <c r="D5"/>
  <c r="C13"/>
</calcChain>
</file>

<file path=xl/sharedStrings.xml><?xml version="1.0" encoding="utf-8"?>
<sst xmlns="http://schemas.openxmlformats.org/spreadsheetml/2006/main" count="16" uniqueCount="16">
  <si>
    <t>Estrutura da Capacidade Instalada no SIN - MW</t>
  </si>
  <si>
    <t>MW</t>
  </si>
  <si>
    <t>%</t>
  </si>
  <si>
    <t>Hidro Nacional</t>
  </si>
  <si>
    <t>Hidro Itaipu</t>
  </si>
  <si>
    <t>Térmica convencional</t>
  </si>
  <si>
    <t>Termonuclear</t>
  </si>
  <si>
    <t>Eólica</t>
  </si>
  <si>
    <t>Biomassa</t>
  </si>
  <si>
    <t>Outros</t>
  </si>
  <si>
    <t>Total</t>
  </si>
  <si>
    <t>Dados referentes a 31/12/2009</t>
  </si>
  <si>
    <t>O SIN conta com a disponibilidade de importação</t>
  </si>
  <si>
    <t>de 4.078 MW de Itaipu contratados ao Paraguai</t>
  </si>
  <si>
    <t>e de 2.192 MW da Argentina, Uruguai e ANDE/Paraguai</t>
  </si>
  <si>
    <t>A Capacidade Instalada do SIN não conta com as usinas que tenham sua capacidade instalada menor que 30 MW.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</si>
</sst>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10" fontId="6" fillId="0" borderId="0" xfId="2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4" fontId="6" fillId="0" borderId="0" xfId="1" applyNumberFormat="1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6" fillId="0" borderId="0" xfId="1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164" fontId="3" fillId="0" borderId="0" xfId="1" applyNumberFormat="1" applyFont="1" applyBorder="1" applyAlignment="1">
      <alignment vertical="center"/>
    </xf>
    <xf numFmtId="165" fontId="0" fillId="0" borderId="0" xfId="0" applyNumberFormat="1"/>
    <xf numFmtId="0" fontId="6" fillId="0" borderId="0" xfId="0" applyFont="1" applyAlignment="1">
      <alignment horizontal="left" vertical="center"/>
    </xf>
    <xf numFmtId="0" fontId="8" fillId="0" borderId="0" xfId="3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vertical="center"/>
    </xf>
    <xf numFmtId="0" fontId="0" fillId="0" borderId="0" xfId="0" applyFill="1"/>
    <xf numFmtId="0" fontId="3" fillId="0" borderId="0" xfId="0" quotePrefix="1" applyFont="1" applyBorder="1" applyAlignment="1">
      <alignment horizontal="center" vertical="center"/>
    </xf>
  </cellXfs>
  <cellStyles count="4">
    <cellStyle name="Normal" xfId="0" builtinId="0"/>
    <cellStyle name="Normal_2001" xfId="3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4503355143004873"/>
          <c:y val="4.7169811320754707E-2"/>
          <c:w val="0.70879247652042765"/>
          <c:h val="0.9127369001705532"/>
        </c:manualLayout>
      </c:layout>
      <c:doughnutChart>
        <c:varyColors val="1"/>
        <c:ser>
          <c:idx val="0"/>
          <c:order val="0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CC99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808000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FF66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15365245213641152"/>
                  <c:y val="9.99820724641863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74,34%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1844298131938404"/>
                  <c:y val="-0.144260370966572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7,63%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.16369780180352989"/>
                  <c:y val="-0.106741184313772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15,20%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0.15163280422864386"/>
                  <c:y val="-5.8479882946901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2,19%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0.15595149843729478"/>
                  <c:y val="1.5119235582494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0,39%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0.1526509429158818"/>
                  <c:y val="5.22299141528245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0,04%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0.14570333672341232"/>
                  <c:y val="9.88040315079475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0,21%</a:t>
                    </a:r>
                  </a:p>
                </c:rich>
              </c:tx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val>
            <c:numRef>
              <c:f>'[1]19'!$C$5:$C$11</c:f>
              <c:numCache>
                <c:formatCode>General</c:formatCode>
                <c:ptCount val="7"/>
                <c:pt idx="0">
                  <c:v>0.7433819680091297</c:v>
                </c:pt>
                <c:pt idx="1">
                  <c:v>7.6313058843255371E-2</c:v>
                </c:pt>
                <c:pt idx="2">
                  <c:v>0.15202313550299351</c:v>
                </c:pt>
                <c:pt idx="3">
                  <c:v>2.1880044156916217E-2</c:v>
                </c:pt>
                <c:pt idx="4">
                  <c:v>3.8974169337805419E-3</c:v>
                </c:pt>
                <c:pt idx="5">
                  <c:v>3.619419362280112E-4</c:v>
                </c:pt>
                <c:pt idx="6">
                  <c:v>2.1424346176966494E-3</c:v>
                </c:pt>
              </c:numCache>
            </c:numRef>
          </c:val>
        </c:ser>
        <c:dLbls>
          <c:showVal val="1"/>
        </c:dLbls>
        <c:firstSliceAng val="10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158750</xdr:rowOff>
    </xdr:from>
    <xdr:to>
      <xdr:col>15</xdr:col>
      <xdr:colOff>21166</xdr:colOff>
      <xdr:row>21</xdr:row>
      <xdr:rowOff>184149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>
        <row r="5">
          <cell r="C5">
            <v>0.7433819680091297</v>
          </cell>
        </row>
        <row r="6">
          <cell r="C6">
            <v>7.6313058843255371E-2</v>
          </cell>
        </row>
        <row r="7">
          <cell r="C7">
            <v>0.15202313550299351</v>
          </cell>
        </row>
        <row r="8">
          <cell r="C8">
            <v>2.1880044156916217E-2</v>
          </cell>
        </row>
        <row r="9">
          <cell r="C9">
            <v>3.8974169337805419E-3</v>
          </cell>
        </row>
        <row r="10">
          <cell r="C10">
            <v>3.619419362280112E-4</v>
          </cell>
        </row>
        <row r="11">
          <cell r="C11">
            <v>2.1424346176966494E-3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>
            <v>68188.510000000009</v>
          </cell>
          <cell r="C9">
            <v>7000</v>
          </cell>
          <cell r="D9">
            <v>823.47</v>
          </cell>
          <cell r="E9">
            <v>2059.9</v>
          </cell>
          <cell r="F9">
            <v>9651.32</v>
          </cell>
          <cell r="G9">
            <v>1410</v>
          </cell>
          <cell r="H9">
            <v>2007</v>
          </cell>
          <cell r="K9">
            <v>357.5</v>
          </cell>
          <cell r="L9">
            <v>33.200000000000003</v>
          </cell>
          <cell r="M9">
            <v>196.52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90" zoomScaleNormal="90" workbookViewId="0">
      <selection activeCell="K26" sqref="K26"/>
    </sheetView>
  </sheetViews>
  <sheetFormatPr defaultRowHeight="15"/>
  <cols>
    <col min="1" max="1" width="20.5703125" customWidth="1"/>
    <col min="2" max="2" width="10.42578125" customWidth="1"/>
  </cols>
  <sheetData>
    <row r="1" spans="1:10">
      <c r="A1" s="1" t="s">
        <v>0</v>
      </c>
      <c r="B1" s="2"/>
      <c r="C1" s="2"/>
      <c r="D1" s="3"/>
      <c r="E1" s="2"/>
      <c r="F1" s="2"/>
      <c r="G1" s="2"/>
      <c r="H1" s="2"/>
      <c r="I1" s="2"/>
      <c r="J1" s="4"/>
    </row>
    <row r="2" spans="1:10">
      <c r="A2" s="5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6"/>
      <c r="B3" s="7" t="s">
        <v>1</v>
      </c>
      <c r="C3" s="7" t="s">
        <v>2</v>
      </c>
      <c r="D3" s="8"/>
      <c r="E3" s="8"/>
      <c r="F3" s="8"/>
      <c r="G3" s="8"/>
      <c r="H3" s="8"/>
      <c r="I3" s="8"/>
      <c r="J3" s="8"/>
    </row>
    <row r="4" spans="1:10">
      <c r="A4" s="6"/>
      <c r="B4" s="9"/>
      <c r="C4" s="10"/>
      <c r="D4" s="8"/>
      <c r="E4" s="8"/>
      <c r="F4" s="8"/>
      <c r="G4" s="8"/>
      <c r="H4" s="11"/>
      <c r="I4" s="8"/>
      <c r="J4" s="8"/>
    </row>
    <row r="5" spans="1:10">
      <c r="A5" s="6" t="s">
        <v>3</v>
      </c>
      <c r="B5" s="12">
        <f>'[1]62'!B9</f>
        <v>68188.510000000009</v>
      </c>
      <c r="C5" s="10">
        <f t="shared" ref="C5:C11" si="0">B5/$B$13</f>
        <v>0.7433819680091297</v>
      </c>
      <c r="D5" s="13">
        <f>SUM(C5:C6)</f>
        <v>0.81969502685238504</v>
      </c>
      <c r="E5" s="14"/>
      <c r="F5" s="14"/>
      <c r="G5" s="15"/>
      <c r="H5" s="15"/>
      <c r="I5" s="15"/>
      <c r="J5" s="15"/>
    </row>
    <row r="6" spans="1:10">
      <c r="A6" s="16" t="s">
        <v>4</v>
      </c>
      <c r="B6" s="12">
        <f>'[1]62'!C9</f>
        <v>7000</v>
      </c>
      <c r="C6" s="10">
        <f t="shared" si="0"/>
        <v>7.6313058843255371E-2</v>
      </c>
      <c r="D6" s="6"/>
      <c r="E6" s="14"/>
      <c r="F6" s="15"/>
      <c r="G6" s="15"/>
      <c r="H6" s="15"/>
      <c r="I6" s="15"/>
      <c r="J6" s="15"/>
    </row>
    <row r="7" spans="1:10">
      <c r="A7" s="17" t="s">
        <v>5</v>
      </c>
      <c r="B7" s="18">
        <f>'[1]62'!D9+'[1]62'!E9+'[1]62'!F9+'[1]62'!G9</f>
        <v>13944.689999999999</v>
      </c>
      <c r="C7" s="10">
        <f t="shared" si="0"/>
        <v>0.15202313550299351</v>
      </c>
      <c r="D7" s="19">
        <f>SUM(C7:C11)</f>
        <v>0.18030497314761493</v>
      </c>
      <c r="E7" s="14"/>
      <c r="F7" s="14"/>
      <c r="G7" s="14"/>
      <c r="H7" s="14"/>
      <c r="I7" s="14"/>
      <c r="J7" s="14"/>
    </row>
    <row r="8" spans="1:10">
      <c r="A8" s="6" t="s">
        <v>6</v>
      </c>
      <c r="B8" s="18">
        <f>'[1]62'!H9</f>
        <v>2007</v>
      </c>
      <c r="C8" s="10">
        <f t="shared" si="0"/>
        <v>2.1880044156916217E-2</v>
      </c>
      <c r="D8" s="17"/>
      <c r="E8" s="14"/>
      <c r="F8" s="14"/>
      <c r="G8" s="14"/>
      <c r="H8" s="14"/>
      <c r="I8" s="14"/>
      <c r="J8" s="14"/>
    </row>
    <row r="9" spans="1:10">
      <c r="A9" s="6" t="s">
        <v>7</v>
      </c>
      <c r="B9" s="18">
        <f>'[1]62'!K9</f>
        <v>357.5</v>
      </c>
      <c r="C9" s="10">
        <f t="shared" si="0"/>
        <v>3.8974169337805419E-3</v>
      </c>
      <c r="D9" s="6"/>
      <c r="E9" s="14"/>
      <c r="F9" s="14"/>
      <c r="G9" s="14"/>
      <c r="H9" s="14"/>
      <c r="I9" s="14"/>
      <c r="J9" s="14"/>
    </row>
    <row r="10" spans="1:10">
      <c r="A10" s="6" t="s">
        <v>8</v>
      </c>
      <c r="B10" s="18">
        <f>'[1]62'!L9</f>
        <v>33.200000000000003</v>
      </c>
      <c r="C10" s="10">
        <f t="shared" si="0"/>
        <v>3.619419362280112E-4</v>
      </c>
      <c r="D10" s="6"/>
      <c r="E10" s="14"/>
      <c r="F10" s="14"/>
      <c r="G10" s="14"/>
      <c r="H10" s="14"/>
      <c r="I10" s="14"/>
      <c r="J10" s="14"/>
    </row>
    <row r="11" spans="1:10">
      <c r="A11" s="6" t="s">
        <v>9</v>
      </c>
      <c r="B11" s="18">
        <f>'[1]62'!M9</f>
        <v>196.52</v>
      </c>
      <c r="C11" s="10">
        <f t="shared" si="0"/>
        <v>2.1424346176966494E-3</v>
      </c>
      <c r="D11" s="6"/>
      <c r="E11" s="14"/>
      <c r="F11" s="14"/>
      <c r="G11" s="14"/>
      <c r="H11" s="14"/>
      <c r="I11" s="14"/>
      <c r="J11" s="14"/>
    </row>
    <row r="12" spans="1:10">
      <c r="A12" s="20"/>
      <c r="B12" s="18"/>
      <c r="C12" s="10"/>
      <c r="D12" s="6"/>
      <c r="E12" s="14"/>
      <c r="F12" s="14"/>
      <c r="G12" s="14"/>
      <c r="H12" s="14"/>
      <c r="I12" s="14"/>
      <c r="J12" s="14"/>
    </row>
    <row r="13" spans="1:10">
      <c r="A13" s="17" t="s">
        <v>10</v>
      </c>
      <c r="B13" s="18">
        <f>SUM(B5:B11)</f>
        <v>91727.420000000013</v>
      </c>
      <c r="C13" s="10">
        <f>SUM(C4:C11)</f>
        <v>1</v>
      </c>
      <c r="D13" s="17"/>
      <c r="E13" s="14"/>
      <c r="F13" s="14"/>
      <c r="G13" s="14"/>
      <c r="H13" s="14"/>
      <c r="I13" s="14"/>
      <c r="J13" s="14"/>
    </row>
    <row r="14" spans="1:10">
      <c r="A14" s="15"/>
      <c r="B14" s="21"/>
      <c r="C14" s="15"/>
      <c r="D14" s="15"/>
      <c r="E14" s="15"/>
      <c r="F14" s="15"/>
      <c r="G14" s="15"/>
      <c r="H14" s="15"/>
      <c r="I14" s="15"/>
      <c r="J14" s="15"/>
    </row>
    <row r="15" spans="1:10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>
      <c r="A16" s="22"/>
      <c r="B16" s="15"/>
      <c r="C16" s="15"/>
      <c r="D16" s="15"/>
      <c r="E16" s="14"/>
      <c r="F16" s="15"/>
      <c r="G16" s="15"/>
      <c r="H16" s="15"/>
      <c r="I16" s="15"/>
      <c r="J16" s="23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23"/>
    </row>
    <row r="18" spans="1:12">
      <c r="A18" s="15"/>
      <c r="B18" s="15"/>
      <c r="C18" s="15"/>
      <c r="D18" s="15"/>
      <c r="E18" s="15"/>
      <c r="F18" s="15"/>
      <c r="G18" s="15"/>
      <c r="H18" s="15"/>
      <c r="I18" s="15"/>
      <c r="J18" s="23"/>
      <c r="L18" s="24"/>
    </row>
    <row r="19" spans="1:12">
      <c r="A19" s="25" t="s">
        <v>11</v>
      </c>
      <c r="B19" s="15"/>
      <c r="C19" s="15"/>
      <c r="D19" s="15"/>
      <c r="E19" s="15"/>
      <c r="F19" s="15"/>
      <c r="G19" s="15"/>
      <c r="H19" s="15"/>
      <c r="I19" s="15"/>
      <c r="J19" s="23"/>
      <c r="L19" s="24"/>
    </row>
    <row r="20" spans="1:12">
      <c r="A20" s="25" t="s">
        <v>12</v>
      </c>
      <c r="B20" s="2"/>
      <c r="C20" s="2"/>
      <c r="D20" s="2"/>
      <c r="E20" s="2"/>
      <c r="F20" s="26"/>
      <c r="G20" s="2"/>
      <c r="H20" s="2"/>
      <c r="I20" s="2"/>
      <c r="J20" s="27"/>
    </row>
    <row r="21" spans="1:12">
      <c r="A21" s="25" t="s">
        <v>13</v>
      </c>
      <c r="B21" s="2"/>
      <c r="C21" s="2"/>
      <c r="D21" s="2"/>
      <c r="E21" s="2"/>
      <c r="F21" s="26"/>
      <c r="G21" s="2"/>
      <c r="H21" s="2"/>
      <c r="I21" s="2"/>
      <c r="J21" s="27"/>
    </row>
    <row r="22" spans="1:12">
      <c r="A22" s="25" t="s">
        <v>14</v>
      </c>
      <c r="B22" s="2"/>
      <c r="C22" s="2"/>
      <c r="D22" s="2"/>
      <c r="E22" s="2"/>
      <c r="F22" s="26"/>
      <c r="G22" s="2"/>
      <c r="H22" s="2"/>
      <c r="I22" s="2"/>
      <c r="J22" s="2"/>
    </row>
    <row r="23" spans="1:12">
      <c r="K23" s="28"/>
    </row>
    <row r="24" spans="1:12">
      <c r="A24" s="25" t="s">
        <v>15</v>
      </c>
    </row>
  </sheetData>
  <mergeCells count="1">
    <mergeCell ref="B2:J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B29241-BD0C-49A8-8258-68D1A1801CDF}"/>
</file>

<file path=customXml/itemProps2.xml><?xml version="1.0" encoding="utf-8"?>
<ds:datastoreItem xmlns:ds="http://schemas.openxmlformats.org/officeDocument/2006/customXml" ds:itemID="{9015BDA5-7D96-48BD-A466-9DA42F6C6373}"/>
</file>

<file path=customXml/itemProps3.xml><?xml version="1.0" encoding="utf-8"?>
<ds:datastoreItem xmlns:ds="http://schemas.openxmlformats.org/officeDocument/2006/customXml" ds:itemID="{F2F9CCC5-D245-482A-88E5-574D7B9269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cp:lastPrinted>2010-06-29T14:22:49Z</cp:lastPrinted>
  <dcterms:created xsi:type="dcterms:W3CDTF">2010-06-24T17:43:24Z</dcterms:created>
  <dcterms:modified xsi:type="dcterms:W3CDTF">2010-07-13T18:22:14Z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