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3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7680" windowHeight="8250" activeTab="2"/>
  </bookViews>
  <sheets>
    <sheet name="8e" sheetId="32" r:id="rId1"/>
    <sheet name="8e1-SECOSul" sheetId="41" r:id="rId2"/>
    <sheet name="8e2-NNE" sheetId="42" r:id="rId3"/>
    <sheet name="8e3-SIN" sheetId="43" r:id="rId4"/>
  </sheets>
  <definedNames>
    <definedName name="_xlnm.Print_Area" localSheetId="0">'8e'!#REF!</definedName>
  </definedNames>
  <calcPr calcId="125725"/>
</workbook>
</file>

<file path=xl/calcChain.xml><?xml version="1.0" encoding="utf-8"?>
<calcChain xmlns="http://schemas.openxmlformats.org/spreadsheetml/2006/main">
  <c r="F8" i="32"/>
  <c r="E8"/>
  <c r="D8"/>
  <c r="C8"/>
  <c r="B8"/>
  <c r="F5"/>
  <c r="E5"/>
  <c r="D5"/>
  <c r="D9" s="1"/>
  <c r="C5"/>
  <c r="B5"/>
  <c r="B9" s="1"/>
  <c r="G8"/>
  <c r="G5"/>
  <c r="G9" s="1"/>
  <c r="G12"/>
  <c r="C12"/>
  <c r="G17"/>
  <c r="G18"/>
  <c r="H18"/>
  <c r="H19"/>
  <c r="H17"/>
  <c r="H13"/>
  <c r="H12"/>
  <c r="G13"/>
  <c r="F13"/>
  <c r="E13"/>
  <c r="D13"/>
  <c r="C13"/>
  <c r="F12"/>
  <c r="D12"/>
  <c r="C2"/>
  <c r="G14"/>
  <c r="E9" l="1"/>
  <c r="C14"/>
  <c r="D14"/>
  <c r="G19"/>
  <c r="H14"/>
  <c r="F9"/>
  <c r="G22" s="1"/>
  <c r="E22"/>
  <c r="C9"/>
  <c r="E14"/>
  <c r="F14"/>
  <c r="E12"/>
  <c r="C11"/>
  <c r="C16" s="1"/>
  <c r="C21" s="1"/>
  <c r="D2"/>
  <c r="F22" l="1"/>
  <c r="H22"/>
  <c r="C22"/>
  <c r="D22"/>
  <c r="E2"/>
  <c r="D11"/>
  <c r="D16" s="1"/>
  <c r="D21" s="1"/>
  <c r="E11" l="1"/>
  <c r="E16" s="1"/>
  <c r="E21" s="1"/>
  <c r="F2"/>
  <c r="G2" l="1"/>
  <c r="G11" s="1"/>
  <c r="G16" s="1"/>
  <c r="G21" s="1"/>
  <c r="F11"/>
  <c r="F16" s="1"/>
  <c r="F21" s="1"/>
</calcChain>
</file>

<file path=xl/sharedStrings.xml><?xml version="1.0" encoding="utf-8"?>
<sst xmlns="http://schemas.openxmlformats.org/spreadsheetml/2006/main" count="20" uniqueCount="15">
  <si>
    <t>REGIÃO</t>
  </si>
  <si>
    <t>N/NE</t>
  </si>
  <si>
    <t>Norte</t>
  </si>
  <si>
    <t>Nordeste</t>
  </si>
  <si>
    <t>S/SE/CO</t>
  </si>
  <si>
    <t>SE/CO</t>
  </si>
  <si>
    <t>Sul</t>
  </si>
  <si>
    <t>Sudeste/Centro-Oeste</t>
  </si>
  <si>
    <t>Quinquênio</t>
  </si>
  <si>
    <t>Sul/Sudeste/Centro-Oeste</t>
  </si>
  <si>
    <t>Norte/Nordeste</t>
  </si>
  <si>
    <t>Sistema Interligado</t>
  </si>
  <si>
    <t>Gráficos</t>
  </si>
  <si>
    <t>Taxa de Crescimento da Carga de Demanda - %</t>
  </si>
  <si>
    <t>Sistemas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</si>
</sst>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"/>
    <numFmt numFmtId="166" formatCode="#,##0.0"/>
    <numFmt numFmtId="167" formatCode="0.0;[Red]0.0"/>
  </numFmts>
  <fonts count="1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2" tint="-0.249977111117893"/>
      <name val="Arial"/>
      <family val="2"/>
    </font>
    <font>
      <sz val="9"/>
      <color theme="2" tint="-0.249977111117893"/>
      <name val="Arial"/>
      <family val="2"/>
    </font>
    <font>
      <b/>
      <sz val="10"/>
      <color theme="2" tint="-0.249977111117893"/>
      <name val="Arial"/>
      <family val="2"/>
    </font>
    <font>
      <b/>
      <sz val="14"/>
      <name val="Arial"/>
      <family val="2"/>
    </font>
    <font>
      <b/>
      <sz val="9"/>
      <color theme="1" tint="0.34998626667073579"/>
      <name val="Arial"/>
      <family val="2"/>
    </font>
    <font>
      <b/>
      <sz val="9"/>
      <color theme="6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2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8" fillId="0" borderId="0" xfId="0" applyFont="1" applyFill="1" applyBorder="1"/>
    <xf numFmtId="165" fontId="8" fillId="0" borderId="0" xfId="0" applyNumberFormat="1" applyFont="1" applyFill="1" applyBorder="1"/>
    <xf numFmtId="0" fontId="9" fillId="0" borderId="0" xfId="0" applyFont="1" applyFill="1"/>
    <xf numFmtId="0" fontId="10" fillId="0" borderId="0" xfId="0" applyFont="1" applyFill="1" applyBorder="1" applyAlignment="1">
      <alignment horizontal="right" vertical="center"/>
    </xf>
    <xf numFmtId="0" fontId="9" fillId="0" borderId="0" xfId="0" applyFont="1" applyFill="1" applyBorder="1"/>
    <xf numFmtId="166" fontId="9" fillId="0" borderId="0" xfId="0" applyNumberFormat="1" applyFont="1" applyFill="1" applyBorder="1"/>
    <xf numFmtId="1" fontId="8" fillId="0" borderId="0" xfId="0" applyNumberFormat="1" applyFont="1" applyFill="1"/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left"/>
    </xf>
    <xf numFmtId="167" fontId="8" fillId="0" borderId="0" xfId="11" applyNumberFormat="1" applyFont="1" applyFill="1"/>
    <xf numFmtId="167" fontId="8" fillId="0" borderId="0" xfId="9" applyNumberFormat="1" applyFont="1" applyFill="1"/>
    <xf numFmtId="0" fontId="9" fillId="0" borderId="0" xfId="0" applyFont="1" applyFill="1" applyAlignment="1">
      <alignment horizontal="right"/>
    </xf>
    <xf numFmtId="0" fontId="11" fillId="0" borderId="0" xfId="0" applyFont="1" applyFill="1"/>
    <xf numFmtId="0" fontId="12" fillId="0" borderId="0" xfId="0" applyFont="1" applyFill="1" applyBorder="1" applyAlignment="1">
      <alignment vertical="center"/>
    </xf>
    <xf numFmtId="166" fontId="13" fillId="0" borderId="0" xfId="0" applyNumberFormat="1" applyFont="1" applyFill="1" applyBorder="1" applyAlignment="1">
      <alignment vertical="center"/>
    </xf>
    <xf numFmtId="1" fontId="12" fillId="0" borderId="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chartsheet" Target="chart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4.9470021567217831E-2"/>
          <c:y val="5.4484562989856114E-2"/>
          <c:w val="0.94581969805895061"/>
          <c:h val="0.88187843993712012"/>
        </c:manualLayout>
      </c:layout>
      <c:barChart>
        <c:barDir val="col"/>
        <c:grouping val="clustered"/>
        <c:ser>
          <c:idx val="0"/>
          <c:order val="0"/>
          <c:tx>
            <c:strRef>
              <c:f>'8e'!$A$12</c:f>
              <c:strCache>
                <c:ptCount val="1"/>
                <c:pt idx="0">
                  <c:v>Sudeste/Centro-Oeste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'8e'!$C$11:$H$11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'8e'!$C$12:$H$12</c:f>
              <c:numCache>
                <c:formatCode>0.0;[Red]0.0</c:formatCode>
                <c:ptCount val="6"/>
                <c:pt idx="0">
                  <c:v>10.467060372526559</c:v>
                </c:pt>
                <c:pt idx="1">
                  <c:v>1.8979440056639083</c:v>
                </c:pt>
                <c:pt idx="2">
                  <c:v>10.206343512303674</c:v>
                </c:pt>
                <c:pt idx="3">
                  <c:v>3.2093527397600741</c:v>
                </c:pt>
                <c:pt idx="4">
                  <c:v>14.206864391211468</c:v>
                </c:pt>
                <c:pt idx="5">
                  <c:v>32.368082320175873</c:v>
                </c:pt>
              </c:numCache>
            </c:numRef>
          </c:val>
        </c:ser>
        <c:ser>
          <c:idx val="1"/>
          <c:order val="1"/>
          <c:tx>
            <c:strRef>
              <c:f>'8e'!$A$13</c:f>
              <c:strCache>
                <c:ptCount val="1"/>
                <c:pt idx="0">
                  <c:v>Sul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'8e'!$C$11:$H$11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'8e'!$C$13:$H$13</c:f>
              <c:numCache>
                <c:formatCode>0.0;[Red]0.0</c:formatCode>
                <c:ptCount val="6"/>
                <c:pt idx="0">
                  <c:v>8.5728719909691371</c:v>
                </c:pt>
                <c:pt idx="1">
                  <c:v>1.1479232023465824</c:v>
                </c:pt>
                <c:pt idx="2">
                  <c:v>5.9881355105647529</c:v>
                </c:pt>
                <c:pt idx="3">
                  <c:v>2.2824066633221713</c:v>
                </c:pt>
                <c:pt idx="4">
                  <c:v>7.0123463649048743</c:v>
                </c:pt>
                <c:pt idx="5">
                  <c:v>17.340800668477737</c:v>
                </c:pt>
              </c:numCache>
            </c:numRef>
          </c:val>
        </c:ser>
        <c:ser>
          <c:idx val="2"/>
          <c:order val="2"/>
          <c:tx>
            <c:strRef>
              <c:f>'8e'!$A$14</c:f>
              <c:strCache>
                <c:ptCount val="1"/>
                <c:pt idx="0">
                  <c:v>Sul/Sudeste/Centro-Oeste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'8e'!$C$11:$H$11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'8e'!$C$14:$H$14</c:f>
              <c:numCache>
                <c:formatCode>0.0;[Red]0.0</c:formatCode>
                <c:ptCount val="6"/>
                <c:pt idx="0">
                  <c:v>9.0101033570982327</c:v>
                </c:pt>
                <c:pt idx="1">
                  <c:v>1.3233627491340039</c:v>
                </c:pt>
                <c:pt idx="2">
                  <c:v>6.9804241172016157</c:v>
                </c:pt>
                <c:pt idx="3">
                  <c:v>2.5070361487513915</c:v>
                </c:pt>
                <c:pt idx="4">
                  <c:v>8.7677596249311449</c:v>
                </c:pt>
                <c:pt idx="5">
                  <c:v>20.855875811407316</c:v>
                </c:pt>
              </c:numCache>
            </c:numRef>
          </c:val>
        </c:ser>
        <c:gapWidth val="50"/>
        <c:axId val="98964992"/>
        <c:axId val="98966528"/>
      </c:barChart>
      <c:catAx>
        <c:axId val="9896499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8966528"/>
        <c:crosses val="autoZero"/>
        <c:auto val="1"/>
        <c:lblAlgn val="ctr"/>
        <c:lblOffset val="100"/>
        <c:tickLblSkip val="1"/>
        <c:tickMarkSkip val="1"/>
      </c:catAx>
      <c:valAx>
        <c:axId val="98966528"/>
        <c:scaling>
          <c:orientation val="minMax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8964992"/>
        <c:crosses val="autoZero"/>
        <c:crossBetween val="between"/>
        <c:majorUnit val="2.5"/>
      </c:valAx>
    </c:plotArea>
    <c:legend>
      <c:legendPos val="r"/>
      <c:layout>
        <c:manualLayout>
          <c:xMode val="edge"/>
          <c:yMode val="edge"/>
          <c:x val="6.122884791428243E-2"/>
          <c:y val="6.222131905005728E-3"/>
          <c:w val="0.74076250345163053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4.9470021567217831E-2"/>
          <c:y val="6.0820441372919989E-2"/>
          <c:w val="0.94581969805895061"/>
          <c:h val="0.8755425615540563"/>
        </c:manualLayout>
      </c:layout>
      <c:barChart>
        <c:barDir val="col"/>
        <c:grouping val="clustered"/>
        <c:ser>
          <c:idx val="0"/>
          <c:order val="0"/>
          <c:tx>
            <c:strRef>
              <c:f>'8e'!$A$17</c:f>
              <c:strCache>
                <c:ptCount val="1"/>
                <c:pt idx="0">
                  <c:v>Nordeste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'8e'!$C$16:$H$16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'8e'!$C$17:$H$17</c:f>
              <c:numCache>
                <c:formatCode>0.0;[Red]0.0</c:formatCode>
                <c:ptCount val="6"/>
                <c:pt idx="0">
                  <c:v>3.7858447913728881</c:v>
                </c:pt>
                <c:pt idx="1">
                  <c:v>3.5123031282158443</c:v>
                </c:pt>
                <c:pt idx="2">
                  <c:v>5.0751371364264628</c:v>
                </c:pt>
                <c:pt idx="3">
                  <c:v>2.3224326476352219</c:v>
                </c:pt>
                <c:pt idx="4">
                  <c:v>1.1812111177092322</c:v>
                </c:pt>
                <c:pt idx="5">
                  <c:v>38.734157692761293</c:v>
                </c:pt>
              </c:numCache>
            </c:numRef>
          </c:val>
        </c:ser>
        <c:ser>
          <c:idx val="1"/>
          <c:order val="1"/>
          <c:tx>
            <c:strRef>
              <c:f>'8e'!$A$18</c:f>
              <c:strCache>
                <c:ptCount val="1"/>
                <c:pt idx="0">
                  <c:v>Norte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'8e'!$C$16:$H$16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'8e'!$C$18:$H$18</c:f>
              <c:numCache>
                <c:formatCode>0.0;[Red]0.0</c:formatCode>
                <c:ptCount val="6"/>
                <c:pt idx="0">
                  <c:v>4.142954525631338</c:v>
                </c:pt>
                <c:pt idx="1">
                  <c:v>3.8997573346449648</c:v>
                </c:pt>
                <c:pt idx="2">
                  <c:v>4.0203305486775154</c:v>
                </c:pt>
                <c:pt idx="3">
                  <c:v>3.4606340773416595</c:v>
                </c:pt>
                <c:pt idx="4">
                  <c:v>0.77281443224971125</c:v>
                </c:pt>
                <c:pt idx="5">
                  <c:v>16.338984655998011</c:v>
                </c:pt>
              </c:numCache>
            </c:numRef>
          </c:val>
        </c:ser>
        <c:ser>
          <c:idx val="2"/>
          <c:order val="2"/>
          <c:tx>
            <c:strRef>
              <c:f>'8e'!$A$19</c:f>
              <c:strCache>
                <c:ptCount val="1"/>
                <c:pt idx="0">
                  <c:v>Norte/Nordeste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'8e'!$C$16:$H$16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'8e'!$C$19:$H$19</c:f>
              <c:numCache>
                <c:formatCode>0.0;[Red]0.0</c:formatCode>
                <c:ptCount val="6"/>
                <c:pt idx="0">
                  <c:v>3.8607781287825333</c:v>
                </c:pt>
                <c:pt idx="1">
                  <c:v>3.5938246146508273</c:v>
                </c:pt>
                <c:pt idx="2">
                  <c:v>4.8525473621117099</c:v>
                </c:pt>
                <c:pt idx="3">
                  <c:v>2.5063496512131804</c:v>
                </c:pt>
                <c:pt idx="4">
                  <c:v>0.91192500409902655</c:v>
                </c:pt>
                <c:pt idx="5">
                  <c:v>23.127278127092506</c:v>
                </c:pt>
              </c:numCache>
            </c:numRef>
          </c:val>
        </c:ser>
        <c:gapWidth val="50"/>
        <c:axId val="137467392"/>
        <c:axId val="137468928"/>
      </c:barChart>
      <c:catAx>
        <c:axId val="13746739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7468928"/>
        <c:crosses val="autoZero"/>
        <c:auto val="1"/>
        <c:lblAlgn val="ctr"/>
        <c:lblOffset val="100"/>
        <c:tickLblSkip val="1"/>
        <c:tickMarkSkip val="1"/>
      </c:catAx>
      <c:valAx>
        <c:axId val="137468928"/>
        <c:scaling>
          <c:orientation val="minMax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7467392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11123281113764197"/>
          <c:y val="6.222131905005728E-3"/>
          <c:w val="0.74076250345163053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autoTitleDeleted val="1"/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246"/>
        </c:manualLayout>
      </c:layout>
      <c:barChart>
        <c:barDir val="col"/>
        <c:grouping val="clustered"/>
        <c:ser>
          <c:idx val="0"/>
          <c:order val="0"/>
          <c:tx>
            <c:strRef>
              <c:f>'8e'!$A$22</c:f>
              <c:strCache>
                <c:ptCount val="1"/>
                <c:pt idx="0">
                  <c:v>Sistema Interligado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'8e'!$C$21:$H$21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'8e'!$C$22:$H$22</c:f>
              <c:numCache>
                <c:formatCode>0.0;[Red]0.0</c:formatCode>
                <c:ptCount val="6"/>
                <c:pt idx="0">
                  <c:v>8.1819575634774058</c:v>
                </c:pt>
                <c:pt idx="1">
                  <c:v>1.5606038332736438</c:v>
                </c:pt>
                <c:pt idx="2">
                  <c:v>6.534773560197225</c:v>
                </c:pt>
                <c:pt idx="3">
                  <c:v>4.7316335298431786</c:v>
                </c:pt>
                <c:pt idx="4">
                  <c:v>7.058158948205838</c:v>
                </c:pt>
                <c:pt idx="5">
                  <c:v>21.314946076787191</c:v>
                </c:pt>
              </c:numCache>
            </c:numRef>
          </c:val>
        </c:ser>
        <c:gapWidth val="50"/>
        <c:axId val="137493504"/>
        <c:axId val="137532160"/>
      </c:barChart>
      <c:catAx>
        <c:axId val="137493504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7532160"/>
        <c:crosses val="autoZero"/>
        <c:auto val="1"/>
        <c:lblAlgn val="ctr"/>
        <c:lblOffset val="100"/>
        <c:tickLblSkip val="1"/>
        <c:tickMarkSkip val="1"/>
      </c:catAx>
      <c:valAx>
        <c:axId val="137532160"/>
        <c:scaling>
          <c:orientation val="minMax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7493504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30072151387879381"/>
          <c:y val="1.0446050827048315E-2"/>
          <c:w val="0.28677915313428831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80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261734</xdr:colOff>
      <xdr:row>32</xdr:row>
      <xdr:rowOff>190500</xdr:rowOff>
    </xdr:from>
    <xdr:to>
      <xdr:col>1</xdr:col>
      <xdr:colOff>271259</xdr:colOff>
      <xdr:row>36</xdr:row>
      <xdr:rowOff>133350</xdr:rowOff>
    </xdr:to>
    <xdr:cxnSp macro="">
      <xdr:nvCxnSpPr>
        <xdr:cNvPr id="6" name="Conector de seta reta 5"/>
        <xdr:cNvCxnSpPr/>
      </xdr:nvCxnSpPr>
      <xdr:spPr bwMode="auto">
        <a:xfrm rot="16200000" flipH="1">
          <a:off x="732393" y="5524293"/>
          <a:ext cx="594857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112320</xdr:colOff>
      <xdr:row>32</xdr:row>
      <xdr:rowOff>209550</xdr:rowOff>
    </xdr:from>
    <xdr:to>
      <xdr:col>2</xdr:col>
      <xdr:colOff>121845</xdr:colOff>
      <xdr:row>37</xdr:row>
      <xdr:rowOff>0</xdr:rowOff>
    </xdr:to>
    <xdr:cxnSp macro="">
      <xdr:nvCxnSpPr>
        <xdr:cNvPr id="7" name="Conector de seta reta 6"/>
        <xdr:cNvCxnSpPr/>
      </xdr:nvCxnSpPr>
      <xdr:spPr bwMode="auto">
        <a:xfrm rot="16200000" flipH="1">
          <a:off x="1350943" y="5538704"/>
          <a:ext cx="58558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640507</xdr:colOff>
      <xdr:row>32</xdr:row>
      <xdr:rowOff>209550</xdr:rowOff>
    </xdr:from>
    <xdr:to>
      <xdr:col>2</xdr:col>
      <xdr:colOff>650032</xdr:colOff>
      <xdr:row>37</xdr:row>
      <xdr:rowOff>0</xdr:rowOff>
    </xdr:to>
    <xdr:cxnSp macro="">
      <xdr:nvCxnSpPr>
        <xdr:cNvPr id="8" name="Conector de seta reta 7"/>
        <xdr:cNvCxnSpPr/>
      </xdr:nvCxnSpPr>
      <xdr:spPr bwMode="auto">
        <a:xfrm rot="16200000" flipH="1">
          <a:off x="1879130" y="5538704"/>
          <a:ext cx="58558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workbookViewId="0">
      <selection activeCell="B5" sqref="B5"/>
    </sheetView>
  </sheetViews>
  <sheetFormatPr defaultColWidth="9.140625" defaultRowHeight="12"/>
  <cols>
    <col min="1" max="8" width="10.7109375" style="1" customWidth="1"/>
    <col min="9" max="10" width="9.140625" style="1"/>
    <col min="11" max="11" width="10.42578125" style="1" customWidth="1"/>
    <col min="12" max="16384" width="9.140625" style="1"/>
  </cols>
  <sheetData>
    <row r="1" spans="1:11" ht="18">
      <c r="A1" s="14" t="s">
        <v>13</v>
      </c>
      <c r="B1" s="2"/>
      <c r="C1" s="3"/>
      <c r="D1" s="3"/>
      <c r="E1" s="3"/>
      <c r="F1" s="3"/>
      <c r="G1" s="3"/>
      <c r="H1" s="3"/>
      <c r="I1" s="4"/>
      <c r="J1" s="5"/>
      <c r="K1" s="5"/>
    </row>
    <row r="2" spans="1:11" ht="15" customHeight="1">
      <c r="A2" s="15" t="s">
        <v>0</v>
      </c>
      <c r="B2" s="17">
        <v>2009</v>
      </c>
      <c r="C2" s="17">
        <f>B2+1</f>
        <v>2010</v>
      </c>
      <c r="D2" s="17">
        <f>C2+1</f>
        <v>2011</v>
      </c>
      <c r="E2" s="17">
        <f>D2+1</f>
        <v>2012</v>
      </c>
      <c r="F2" s="17">
        <f>E2+1</f>
        <v>2013</v>
      </c>
      <c r="G2" s="17">
        <f>F2+1</f>
        <v>2014</v>
      </c>
      <c r="J2" s="4"/>
      <c r="K2" s="4"/>
    </row>
    <row r="3" spans="1:11" ht="15" customHeight="1">
      <c r="A3" s="15" t="s">
        <v>6</v>
      </c>
      <c r="B3" s="16">
        <v>12159.67</v>
      </c>
      <c r="C3" s="16">
        <v>13432.43</v>
      </c>
      <c r="D3" s="16">
        <v>13687.37</v>
      </c>
      <c r="E3" s="16">
        <v>15084.35</v>
      </c>
      <c r="F3" s="16">
        <v>15568.46</v>
      </c>
      <c r="G3" s="16">
        <v>17780.25</v>
      </c>
      <c r="J3" s="4"/>
      <c r="K3" s="4"/>
    </row>
    <row r="4" spans="1:11" ht="15" customHeight="1">
      <c r="A4" s="15" t="s">
        <v>5</v>
      </c>
      <c r="B4" s="16">
        <v>40518.86</v>
      </c>
      <c r="C4" s="16">
        <v>43992.49</v>
      </c>
      <c r="D4" s="16">
        <v>44497.49</v>
      </c>
      <c r="E4" s="16">
        <v>47162.06</v>
      </c>
      <c r="F4" s="16">
        <v>48238.49</v>
      </c>
      <c r="G4" s="16">
        <v>51621.14</v>
      </c>
      <c r="J4" s="4"/>
      <c r="K4" s="4"/>
    </row>
    <row r="5" spans="1:11" ht="15" customHeight="1">
      <c r="A5" s="15" t="s">
        <v>4</v>
      </c>
      <c r="B5" s="16">
        <f t="shared" ref="B5" si="0">B3+B4</f>
        <v>52678.53</v>
      </c>
      <c r="C5" s="16">
        <f t="shared" ref="C5" si="1">C3+C4</f>
        <v>57424.92</v>
      </c>
      <c r="D5" s="16">
        <f t="shared" ref="D5" si="2">D3+D4</f>
        <v>58184.86</v>
      </c>
      <c r="E5" s="16">
        <f t="shared" ref="E5" si="3">E3+E4</f>
        <v>62246.409999999996</v>
      </c>
      <c r="F5" s="16">
        <f t="shared" ref="F5" si="4">F3+F4</f>
        <v>63806.95</v>
      </c>
      <c r="G5" s="16">
        <f t="shared" ref="G5" si="5">G3+G4</f>
        <v>69401.39</v>
      </c>
      <c r="J5" s="4"/>
      <c r="K5" s="4"/>
    </row>
    <row r="6" spans="1:11" ht="15" customHeight="1">
      <c r="A6" s="15" t="s">
        <v>2</v>
      </c>
      <c r="B6" s="16">
        <v>4165.18</v>
      </c>
      <c r="C6" s="16">
        <v>4409.08</v>
      </c>
      <c r="D6" s="16">
        <v>4687.32</v>
      </c>
      <c r="E6" s="16">
        <v>4639.09</v>
      </c>
      <c r="F6" s="16">
        <v>6045.49</v>
      </c>
      <c r="G6" s="16">
        <v>6116.9</v>
      </c>
      <c r="J6" s="4"/>
      <c r="K6" s="4"/>
    </row>
    <row r="7" spans="1:11" ht="15" customHeight="1">
      <c r="A7" s="15" t="s">
        <v>3</v>
      </c>
      <c r="B7" s="16">
        <v>9683.89</v>
      </c>
      <c r="C7" s="16">
        <v>10136.86</v>
      </c>
      <c r="D7" s="16">
        <v>10221.86</v>
      </c>
      <c r="E7" s="16">
        <v>10985.07</v>
      </c>
      <c r="F7" s="16">
        <v>11702.68</v>
      </c>
      <c r="G7" s="16">
        <v>11793.12</v>
      </c>
      <c r="J7" s="4"/>
      <c r="K7" s="4"/>
    </row>
    <row r="8" spans="1:11" ht="15" customHeight="1">
      <c r="A8" s="15" t="s">
        <v>1</v>
      </c>
      <c r="B8" s="16">
        <f t="shared" ref="B8" si="6">B6+B7</f>
        <v>13849.07</v>
      </c>
      <c r="C8" s="16">
        <f t="shared" ref="C8" si="7">C6+C7</f>
        <v>14545.94</v>
      </c>
      <c r="D8" s="16">
        <f t="shared" ref="D8" si="8">D6+D7</f>
        <v>14909.18</v>
      </c>
      <c r="E8" s="16">
        <f t="shared" ref="E8" si="9">E6+E7</f>
        <v>15624.16</v>
      </c>
      <c r="F8" s="16">
        <f t="shared" ref="F8" si="10">F6+F7</f>
        <v>17748.169999999998</v>
      </c>
      <c r="G8" s="16">
        <f t="shared" ref="G8" si="11">G6+G7</f>
        <v>17910.02</v>
      </c>
      <c r="J8" s="4"/>
      <c r="K8" s="4"/>
    </row>
    <row r="9" spans="1:11" ht="15" customHeight="1">
      <c r="A9" s="15" t="s">
        <v>14</v>
      </c>
      <c r="B9" s="16">
        <f t="shared" ref="B9" si="12">B5+B8</f>
        <v>66527.600000000006</v>
      </c>
      <c r="C9" s="16">
        <f t="shared" ref="C9" si="13">C5+C8</f>
        <v>71970.86</v>
      </c>
      <c r="D9" s="16">
        <f t="shared" ref="D9" si="14">D5+D8</f>
        <v>73094.040000000008</v>
      </c>
      <c r="E9" s="16">
        <f t="shared" ref="E9" si="15">E5+E8</f>
        <v>77870.569999999992</v>
      </c>
      <c r="F9" s="16">
        <f t="shared" ref="F9" si="16">F5+F8</f>
        <v>81555.12</v>
      </c>
      <c r="G9" s="16">
        <f t="shared" ref="G9" si="17">G5+G8</f>
        <v>87311.41</v>
      </c>
      <c r="J9" s="4"/>
      <c r="K9" s="4"/>
    </row>
    <row r="10" spans="1:11">
      <c r="A10" s="4"/>
      <c r="B10" s="4"/>
      <c r="C10" s="6"/>
      <c r="D10" s="6"/>
      <c r="E10" s="7"/>
      <c r="F10" s="6"/>
      <c r="G10" s="6"/>
      <c r="H10" s="6"/>
      <c r="I10" s="4"/>
      <c r="J10" s="4"/>
      <c r="K10" s="4"/>
    </row>
    <row r="11" spans="1:11">
      <c r="A11" s="4"/>
      <c r="B11" s="4"/>
      <c r="C11" s="8">
        <f>C2</f>
        <v>2010</v>
      </c>
      <c r="D11" s="8">
        <f>D2</f>
        <v>2011</v>
      </c>
      <c r="E11" s="8">
        <f>E2</f>
        <v>2012</v>
      </c>
      <c r="F11" s="8">
        <f>F2</f>
        <v>2013</v>
      </c>
      <c r="G11" s="8">
        <f>G2</f>
        <v>2014</v>
      </c>
      <c r="H11" s="9" t="s">
        <v>8</v>
      </c>
      <c r="I11" s="4"/>
      <c r="J11" s="4"/>
      <c r="K11" s="4"/>
    </row>
    <row r="12" spans="1:11">
      <c r="A12" s="10" t="s">
        <v>7</v>
      </c>
      <c r="B12" s="4"/>
      <c r="C12" s="11">
        <f t="shared" ref="C12:G14" si="18">(C3-B3)/B3*100</f>
        <v>10.467060372526559</v>
      </c>
      <c r="D12" s="11">
        <f t="shared" si="18"/>
        <v>1.8979440056639083</v>
      </c>
      <c r="E12" s="11">
        <f t="shared" si="18"/>
        <v>10.206343512303674</v>
      </c>
      <c r="F12" s="11">
        <f t="shared" si="18"/>
        <v>3.2093527397600741</v>
      </c>
      <c r="G12" s="11">
        <f t="shared" si="18"/>
        <v>14.206864391211468</v>
      </c>
      <c r="H12" s="12">
        <f>(G3-C3)/C3*100</f>
        <v>32.368082320175873</v>
      </c>
      <c r="I12" s="4"/>
      <c r="J12" s="4"/>
      <c r="K12" s="4"/>
    </row>
    <row r="13" spans="1:11">
      <c r="A13" s="10" t="s">
        <v>6</v>
      </c>
      <c r="B13" s="4"/>
      <c r="C13" s="11">
        <f t="shared" si="18"/>
        <v>8.5728719909691371</v>
      </c>
      <c r="D13" s="11">
        <f t="shared" si="18"/>
        <v>1.1479232023465824</v>
      </c>
      <c r="E13" s="11">
        <f t="shared" si="18"/>
        <v>5.9881355105647529</v>
      </c>
      <c r="F13" s="11">
        <f t="shared" si="18"/>
        <v>2.2824066633221713</v>
      </c>
      <c r="G13" s="11">
        <f t="shared" si="18"/>
        <v>7.0123463649048743</v>
      </c>
      <c r="H13" s="12">
        <f>(G4-C4)/C4*100</f>
        <v>17.340800668477737</v>
      </c>
      <c r="I13" s="4"/>
      <c r="J13" s="4"/>
      <c r="K13" s="4"/>
    </row>
    <row r="14" spans="1:11">
      <c r="A14" s="10" t="s">
        <v>9</v>
      </c>
      <c r="B14" s="4"/>
      <c r="C14" s="11">
        <f t="shared" si="18"/>
        <v>9.0101033570982327</v>
      </c>
      <c r="D14" s="11">
        <f t="shared" si="18"/>
        <v>1.3233627491340039</v>
      </c>
      <c r="E14" s="11">
        <f t="shared" si="18"/>
        <v>6.9804241172016157</v>
      </c>
      <c r="F14" s="11">
        <f t="shared" si="18"/>
        <v>2.5070361487513915</v>
      </c>
      <c r="G14" s="11">
        <f t="shared" si="18"/>
        <v>8.7677596249311449</v>
      </c>
      <c r="H14" s="12">
        <f>(G5-C5)/C5*100</f>
        <v>20.855875811407316</v>
      </c>
      <c r="I14" s="4"/>
      <c r="J14" s="4"/>
      <c r="K14" s="4"/>
    </row>
    <row r="15" spans="1:11">
      <c r="A15" s="13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>
      <c r="A16" s="4"/>
      <c r="B16" s="4"/>
      <c r="C16" s="8">
        <f>C11</f>
        <v>2010</v>
      </c>
      <c r="D16" s="8">
        <f>D11</f>
        <v>2011</v>
      </c>
      <c r="E16" s="8">
        <f>E11</f>
        <v>2012</v>
      </c>
      <c r="F16" s="8">
        <f>F11</f>
        <v>2013</v>
      </c>
      <c r="G16" s="8">
        <f>G11</f>
        <v>2014</v>
      </c>
      <c r="H16" s="9" t="s">
        <v>8</v>
      </c>
      <c r="I16" s="4"/>
      <c r="J16" s="4"/>
      <c r="K16" s="4"/>
    </row>
    <row r="17" spans="1:11">
      <c r="A17" s="10" t="s">
        <v>3</v>
      </c>
      <c r="B17" s="4"/>
      <c r="C17" s="11">
        <v>3.7858447913728881</v>
      </c>
      <c r="D17" s="11">
        <v>3.5123031282158443</v>
      </c>
      <c r="E17" s="11">
        <v>5.0751371364264628</v>
      </c>
      <c r="F17" s="11">
        <v>2.3224326476352219</v>
      </c>
      <c r="G17" s="11">
        <f>(G6-F6)/F6*100</f>
        <v>1.1812111177092322</v>
      </c>
      <c r="H17" s="12">
        <f>(G6-C6)/C6*100</f>
        <v>38.734157692761293</v>
      </c>
      <c r="I17" s="4"/>
      <c r="J17" s="4"/>
      <c r="K17" s="4"/>
    </row>
    <row r="18" spans="1:11">
      <c r="A18" s="10" t="s">
        <v>2</v>
      </c>
      <c r="B18" s="4"/>
      <c r="C18" s="11">
        <v>4.142954525631338</v>
      </c>
      <c r="D18" s="11">
        <v>3.8997573346449648</v>
      </c>
      <c r="E18" s="11">
        <v>4.0203305486775154</v>
      </c>
      <c r="F18" s="11">
        <v>3.4606340773416595</v>
      </c>
      <c r="G18" s="11">
        <f>(G7-F7)/F7*100</f>
        <v>0.77281443224971125</v>
      </c>
      <c r="H18" s="12">
        <f>(G7-C7)/C7*100</f>
        <v>16.338984655998011</v>
      </c>
      <c r="I18" s="4"/>
      <c r="J18" s="4"/>
      <c r="K18" s="4"/>
    </row>
    <row r="19" spans="1:11">
      <c r="A19" s="10" t="s">
        <v>10</v>
      </c>
      <c r="B19" s="4"/>
      <c r="C19" s="11">
        <v>3.8607781287825333</v>
      </c>
      <c r="D19" s="11">
        <v>3.5938246146508273</v>
      </c>
      <c r="E19" s="11">
        <v>4.8525473621117099</v>
      </c>
      <c r="F19" s="11">
        <v>2.5063496512131804</v>
      </c>
      <c r="G19" s="11">
        <f>(G8-F8)/F8*100</f>
        <v>0.91192500409902655</v>
      </c>
      <c r="H19" s="12">
        <f>(G8-C8)/C8*100</f>
        <v>23.127278127092506</v>
      </c>
      <c r="I19" s="4"/>
      <c r="J19" s="4"/>
      <c r="K19" s="4"/>
    </row>
    <row r="20" spans="1:11">
      <c r="A20" s="10"/>
      <c r="B20" s="4"/>
      <c r="C20" s="12"/>
      <c r="D20" s="12"/>
      <c r="E20" s="12"/>
      <c r="F20" s="12"/>
      <c r="G20" s="12"/>
      <c r="H20" s="12"/>
      <c r="I20" s="4"/>
      <c r="J20" s="4"/>
      <c r="K20" s="4"/>
    </row>
    <row r="21" spans="1:11">
      <c r="A21" s="10"/>
      <c r="B21" s="4"/>
      <c r="C21" s="8">
        <f>C16</f>
        <v>2010</v>
      </c>
      <c r="D21" s="8">
        <f>D16</f>
        <v>2011</v>
      </c>
      <c r="E21" s="8">
        <f>E16</f>
        <v>2012</v>
      </c>
      <c r="F21" s="8">
        <f>F16</f>
        <v>2013</v>
      </c>
      <c r="G21" s="8">
        <f>G16</f>
        <v>2014</v>
      </c>
      <c r="H21" s="9" t="s">
        <v>8</v>
      </c>
      <c r="I21" s="4"/>
      <c r="J21" s="4"/>
      <c r="K21" s="4"/>
    </row>
    <row r="22" spans="1:11">
      <c r="A22" s="10" t="s">
        <v>11</v>
      </c>
      <c r="B22" s="4"/>
      <c r="C22" s="11">
        <f>(C9-B9)/B9*100</f>
        <v>8.1819575634774058</v>
      </c>
      <c r="D22" s="11">
        <f>(D9-C9)/C9*100</f>
        <v>1.5606038332736438</v>
      </c>
      <c r="E22" s="11">
        <f>(E9-D9)/D9*100</f>
        <v>6.534773560197225</v>
      </c>
      <c r="F22" s="11">
        <f>(F9-E9)/E9*100</f>
        <v>4.7316335298431786</v>
      </c>
      <c r="G22" s="11">
        <f>(G9-F9)/F9*100</f>
        <v>7.058158948205838</v>
      </c>
      <c r="H22" s="12">
        <f>(G9-C9)/C9*100</f>
        <v>21.314946076787191</v>
      </c>
      <c r="I22" s="4"/>
      <c r="J22" s="4"/>
      <c r="K22" s="4"/>
    </row>
    <row r="33" spans="1:4" ht="18" customHeight="1">
      <c r="A33" s="18" t="s">
        <v>12</v>
      </c>
      <c r="B33" s="18"/>
      <c r="C33" s="18"/>
      <c r="D33" s="18"/>
    </row>
  </sheetData>
  <mergeCells count="1">
    <mergeCell ref="A33:D33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9CB1D5-A06B-4A0A-9234-6E76323ACA6A}"/>
</file>

<file path=customXml/itemProps2.xml><?xml version="1.0" encoding="utf-8"?>
<ds:datastoreItem xmlns:ds="http://schemas.openxmlformats.org/officeDocument/2006/customXml" ds:itemID="{AF0935D7-0A90-48D0-B9F7-F9CF9AEECEE7}"/>
</file>

<file path=customXml/itemProps3.xml><?xml version="1.0" encoding="utf-8"?>
<ds:datastoreItem xmlns:ds="http://schemas.openxmlformats.org/officeDocument/2006/customXml" ds:itemID="{4A33C003-F4CC-4D01-9D2B-D7DF224AD0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3</vt:i4>
      </vt:variant>
    </vt:vector>
  </HeadingPairs>
  <TitlesOfParts>
    <vt:vector size="4" baseType="lpstr">
      <vt:lpstr>8e</vt:lpstr>
      <vt:lpstr>8e1-SECOSul</vt:lpstr>
      <vt:lpstr>8e2-NNE</vt:lpstr>
      <vt:lpstr>8e3-SIN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CESAR BUSCACIO</cp:lastModifiedBy>
  <cp:lastPrinted>2011-04-12T12:06:52Z</cp:lastPrinted>
  <dcterms:created xsi:type="dcterms:W3CDTF">2000-01-12T11:46:11Z</dcterms:created>
  <dcterms:modified xsi:type="dcterms:W3CDTF">2015-11-29T13:17:16Z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