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 activeTab="3"/>
  </bookViews>
  <sheets>
    <sheet name="8b" sheetId="32" r:id="rId1"/>
    <sheet name="8b1-SECOSul" sheetId="41" r:id="rId2"/>
    <sheet name="8b2-NNE" sheetId="42" r:id="rId3"/>
    <sheet name="8b3-SIN" sheetId="43" r:id="rId4"/>
  </sheets>
  <definedNames>
    <definedName name="_xlnm.Print_Area" localSheetId="0">'8b'!#REF!</definedName>
  </definedNames>
  <calcPr calcId="125725"/>
</workbook>
</file>

<file path=xl/calcChain.xml><?xml version="1.0" encoding="utf-8"?>
<calcChain xmlns="http://schemas.openxmlformats.org/spreadsheetml/2006/main">
  <c r="G8" i="32"/>
  <c r="G5"/>
  <c r="F8"/>
  <c r="E8"/>
  <c r="D8"/>
  <c r="C8"/>
  <c r="B8"/>
  <c r="F5"/>
  <c r="F9" s="1"/>
  <c r="E5"/>
  <c r="E9" s="1"/>
  <c r="D5"/>
  <c r="D9" s="1"/>
  <c r="C5"/>
  <c r="C9" s="1"/>
  <c r="B5"/>
  <c r="B9" s="1"/>
  <c r="G9" l="1"/>
  <c r="D13"/>
  <c r="F13"/>
  <c r="C14"/>
  <c r="E14"/>
  <c r="G14"/>
  <c r="G17"/>
  <c r="H8"/>
  <c r="C22"/>
  <c r="E22"/>
  <c r="G22"/>
  <c r="G12"/>
  <c r="C12"/>
  <c r="F22"/>
  <c r="D22"/>
  <c r="G19"/>
  <c r="G18"/>
  <c r="H18"/>
  <c r="H19"/>
  <c r="H17"/>
  <c r="H13"/>
  <c r="H12"/>
  <c r="F14"/>
  <c r="D14"/>
  <c r="G13"/>
  <c r="E13"/>
  <c r="C13"/>
  <c r="F12"/>
  <c r="E12"/>
  <c r="D12"/>
  <c r="H4"/>
  <c r="H7"/>
  <c r="H3"/>
  <c r="C2"/>
  <c r="H14"/>
  <c r="H5"/>
  <c r="H22"/>
  <c r="H9"/>
  <c r="H6" l="1"/>
  <c r="C11"/>
  <c r="C16" s="1"/>
  <c r="C21" s="1"/>
  <c r="D2"/>
  <c r="E2" l="1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<sst xmlns="http://schemas.openxmlformats.org/spreadsheetml/2006/main" count="21" uniqueCount="19">
  <si>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</si>
  <si>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</si>
  <si>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</si>
  <si>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</si>
  <si>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</si>
  <si>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</si>
  <si>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</si>
  <si>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</si>
  <si>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</si>
  <si>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</si>
  <si>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</si>
  <si>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</si>
  <si>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</si>
  <si>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</si>
  <si>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</si>
  <si>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</si>
  <si>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 xml:space="preserve">    Var.%</t>
  </si>
  <si>
    <t>Taxa de Crescimento da Carga de Energia - %</t>
  </si>
  <si>
    <t>Gráficos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</si>
</sst>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0.0;[Red]0.0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8" fillId="0" borderId="0" xfId="0" applyFont="1" applyFill="1" applyBorder="1"/>
    <xf numFmtId="165" fontId="8" fillId="0" borderId="0" xfId="0" applyNumberFormat="1" applyFont="1" applyFill="1" applyBorder="1"/>
    <xf numFmtId="0" fontId="9" fillId="0" borderId="0" xfId="0" applyFont="1" applyFill="1"/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168" fontId="8" fillId="0" borderId="0" xfId="9" applyNumberFormat="1" applyFont="1" applyFill="1"/>
    <xf numFmtId="0" fontId="9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left"/>
    </xf>
    <xf numFmtId="166" fontId="12" fillId="0" borderId="0" xfId="0" applyNumberFormat="1" applyFont="1" applyFill="1" applyBorder="1" applyAlignment="1">
      <alignment vertical="center"/>
    </xf>
    <xf numFmtId="167" fontId="12" fillId="0" borderId="0" xfId="9" applyNumberFormat="1" applyFont="1" applyFill="1" applyBorder="1" applyAlignment="1">
      <alignment vertical="center"/>
    </xf>
    <xf numFmtId="168" fontId="12" fillId="0" borderId="0" xfId="11" applyNumberFormat="1" applyFont="1" applyFill="1"/>
    <xf numFmtId="168" fontId="12" fillId="0" borderId="0" xfId="9" applyNumberFormat="1" applyFont="1" applyFill="1"/>
    <xf numFmtId="1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68"/>
        </c:manualLayout>
      </c:layout>
      <c:barChart>
        <c:barDir val="col"/>
        <c:grouping val="clustered"/>
        <c:ser>
          <c:idx val="0"/>
          <c:order val="0"/>
          <c:tx>
            <c:strRef>
              <c:f>'8b'!$A$12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'8b'!$C$12:$H$12</c:f>
              <c:numCache>
                <c:formatCode>0.0;[Red]0.0</c:formatCode>
                <c:ptCount val="6"/>
                <c:pt idx="0">
                  <c:v>7.5604786078198716</c:v>
                </c:pt>
                <c:pt idx="1">
                  <c:v>3.4076429120407403</c:v>
                </c:pt>
                <c:pt idx="2">
                  <c:v>3.0168812561551865</c:v>
                </c:pt>
                <c:pt idx="3">
                  <c:v>0.9348036590838148</c:v>
                </c:pt>
                <c:pt idx="4">
                  <c:v>1.5035624376720196</c:v>
                </c:pt>
                <c:pt idx="5">
                  <c:v>9.139827771509232</c:v>
                </c:pt>
              </c:numCache>
            </c:numRef>
          </c:val>
        </c:ser>
        <c:ser>
          <c:idx val="1"/>
          <c:order val="1"/>
          <c:tx>
            <c:strRef>
              <c:f>'8b'!$A$13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'8b'!$C$13:$H$13</c:f>
              <c:numCache>
                <c:formatCode>0.0;[Red]0.0</c:formatCode>
                <c:ptCount val="6"/>
                <c:pt idx="0">
                  <c:v>4.7220663075100173</c:v>
                </c:pt>
                <c:pt idx="1">
                  <c:v>5.9648609191054458</c:v>
                </c:pt>
                <c:pt idx="2">
                  <c:v>6.7638443196769069</c:v>
                </c:pt>
                <c:pt idx="3">
                  <c:v>2.6863708796103594</c:v>
                </c:pt>
                <c:pt idx="4">
                  <c:v>3.3863070552222201</c:v>
                </c:pt>
                <c:pt idx="5">
                  <c:v>20.105225740679735</c:v>
                </c:pt>
              </c:numCache>
            </c:numRef>
          </c:val>
        </c:ser>
        <c:ser>
          <c:idx val="2"/>
          <c:order val="2"/>
          <c:tx>
            <c:strRef>
              <c:f>'8b'!$A$14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'8b'!$C$14:$H$14</c:f>
              <c:numCache>
                <c:formatCode>0.0;[Red]0.0</c:formatCode>
                <c:ptCount val="6"/>
                <c:pt idx="0">
                  <c:v>6.9554549092868498</c:v>
                </c:pt>
                <c:pt idx="1">
                  <c:v>3.9413462554744512</c:v>
                </c:pt>
                <c:pt idx="2">
                  <c:v>3.8141139793535825</c:v>
                </c:pt>
                <c:pt idx="3">
                  <c:v>1.3180696775725829</c:v>
                </c:pt>
                <c:pt idx="4">
                  <c:v>1.9210954504044659</c:v>
                </c:pt>
                <c:pt idx="5">
                  <c:v>11.428357549596049</c:v>
                </c:pt>
              </c:numCache>
            </c:numRef>
          </c:val>
        </c:ser>
        <c:gapWidth val="50"/>
        <c:axId val="99698176"/>
        <c:axId val="99699712"/>
      </c:barChart>
      <c:catAx>
        <c:axId val="9969817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9699712"/>
        <c:crosses val="autoZero"/>
        <c:auto val="1"/>
        <c:lblAlgn val="ctr"/>
        <c:lblOffset val="100"/>
        <c:tickLblSkip val="1"/>
        <c:tickMarkSkip val="1"/>
      </c:catAx>
      <c:valAx>
        <c:axId val="996997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0.0" sourceLinked="0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969817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1254870490667776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91"/>
        </c:manualLayout>
      </c:layout>
      <c:barChart>
        <c:barDir val="col"/>
        <c:grouping val="clustered"/>
        <c:ser>
          <c:idx val="0"/>
          <c:order val="0"/>
          <c:tx>
            <c:strRef>
              <c:f>'8b'!$A$17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2.8273136660339642</c:v>
                </c:pt>
                <c:pt idx="5">
                  <c:v>17.137578105536917</c:v>
                </c:pt>
              </c:numCache>
            </c:numRef>
          </c:val>
        </c:ser>
        <c:ser>
          <c:idx val="1"/>
          <c:order val="1"/>
          <c:tx>
            <c:strRef>
              <c:f>'8b'!$A$18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11.953342279084959</c:v>
                </c:pt>
                <c:pt idx="5">
                  <c:v>33.489926782837756</c:v>
                </c:pt>
              </c:numCache>
            </c:numRef>
          </c:val>
        </c:ser>
        <c:ser>
          <c:idx val="2"/>
          <c:order val="2"/>
          <c:tx>
            <c:strRef>
              <c:f>'8b'!$A$19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5.8457740155386251</c:v>
                </c:pt>
                <c:pt idx="5">
                  <c:v>22.382236666951417</c:v>
                </c:pt>
              </c:numCache>
            </c:numRef>
          </c:val>
        </c:ser>
        <c:gapWidth val="50"/>
        <c:axId val="137872896"/>
        <c:axId val="137874432"/>
      </c:barChart>
      <c:catAx>
        <c:axId val="13787289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874432"/>
        <c:crosses val="autoZero"/>
        <c:auto val="1"/>
        <c:lblAlgn val="ctr"/>
        <c:lblOffset val="100"/>
        <c:tickLblSkip val="1"/>
        <c:tickMarkSkip val="1"/>
      </c:catAx>
      <c:valAx>
        <c:axId val="1378744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87289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0728512983053472"/>
          <c:y val="1.9982129829631424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213"/>
        </c:manualLayout>
      </c:layout>
      <c:barChart>
        <c:barDir val="col"/>
        <c:grouping val="clustered"/>
        <c:ser>
          <c:idx val="0"/>
          <c:order val="0"/>
          <c:tx>
            <c:strRef>
              <c:f>'8b'!$A$22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'8b'!$C$21:$H$21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'8b'!$C$22:$H$22</c:f>
              <c:numCache>
                <c:formatCode>0.0;[Red]0.0</c:formatCode>
                <c:ptCount val="6"/>
                <c:pt idx="0">
                  <c:v>7.1916101004309407</c:v>
                </c:pt>
                <c:pt idx="1">
                  <c:v>3.4080196167504608</c:v>
                </c:pt>
                <c:pt idx="2">
                  <c:v>4.0593740994584033</c:v>
                </c:pt>
                <c:pt idx="3">
                  <c:v>2.8944721380027496</c:v>
                </c:pt>
                <c:pt idx="4">
                  <c:v>2.8275575522116734</c:v>
                </c:pt>
                <c:pt idx="5">
                  <c:v>13.85103787697483</c:v>
                </c:pt>
              </c:numCache>
            </c:numRef>
          </c:val>
        </c:ser>
        <c:gapWidth val="50"/>
        <c:axId val="137960448"/>
        <c:axId val="137982720"/>
      </c:barChart>
      <c:catAx>
        <c:axId val="13796044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982720"/>
        <c:crosses val="autoZero"/>
        <c:auto val="1"/>
        <c:lblAlgn val="ctr"/>
        <c:lblOffset val="100"/>
        <c:tickLblSkip val="1"/>
        <c:tickMarkSkip val="1"/>
      </c:catAx>
      <c:valAx>
        <c:axId val="1379827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96044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31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105700</xdr:colOff>
      <xdr:row>32</xdr:row>
      <xdr:rowOff>39422</xdr:rowOff>
    </xdr:from>
    <xdr:to>
      <xdr:col>1</xdr:col>
      <xdr:colOff>115225</xdr:colOff>
      <xdr:row>36</xdr:row>
      <xdr:rowOff>61785</xdr:rowOff>
    </xdr:to>
    <xdr:cxnSp macro="">
      <xdr:nvCxnSpPr>
        <xdr:cNvPr id="6" name="Conector de seta reta 5"/>
        <xdr:cNvCxnSpPr/>
      </xdr:nvCxnSpPr>
      <xdr:spPr bwMode="auto">
        <a:xfrm rot="16200000" flipH="1">
          <a:off x="576359" y="5524290"/>
          <a:ext cx="594857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67600</xdr:colOff>
      <xdr:row>32</xdr:row>
      <xdr:rowOff>58472</xdr:rowOff>
    </xdr:from>
    <xdr:to>
      <xdr:col>2</xdr:col>
      <xdr:colOff>77125</xdr:colOff>
      <xdr:row>36</xdr:row>
      <xdr:rowOff>71559</xdr:rowOff>
    </xdr:to>
    <xdr:cxnSp macro="">
      <xdr:nvCxnSpPr>
        <xdr:cNvPr id="7" name="Conector de seta reta 6"/>
        <xdr:cNvCxnSpPr/>
      </xdr:nvCxnSpPr>
      <xdr:spPr bwMode="auto">
        <a:xfrm rot="16200000" flipH="1">
          <a:off x="1306222" y="5538702"/>
          <a:ext cx="585581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754726</xdr:colOff>
      <xdr:row>32</xdr:row>
      <xdr:rowOff>58472</xdr:rowOff>
    </xdr:from>
    <xdr:to>
      <xdr:col>3</xdr:col>
      <xdr:colOff>925</xdr:colOff>
      <xdr:row>36</xdr:row>
      <xdr:rowOff>71559</xdr:rowOff>
    </xdr:to>
    <xdr:cxnSp macro="">
      <xdr:nvCxnSpPr>
        <xdr:cNvPr id="8" name="Conector de seta reta 7"/>
        <xdr:cNvCxnSpPr/>
      </xdr:nvCxnSpPr>
      <xdr:spPr bwMode="auto">
        <a:xfrm rot="16200000" flipH="1">
          <a:off x="1993348" y="5538702"/>
          <a:ext cx="585581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G9" sqref="G9"/>
    </sheetView>
  </sheetViews>
  <sheetFormatPr defaultColWidth="9.140625" defaultRowHeight="12"/>
  <cols>
    <col min="1" max="8" width="10.7109375" style="1" customWidth="1"/>
    <col min="9" max="11" width="9.140625" style="1"/>
    <col min="12" max="12" width="10.42578125" style="1" customWidth="1"/>
    <col min="13" max="16384" width="9.140625" style="1"/>
  </cols>
  <sheetData>
    <row r="1" spans="1:12" ht="18">
      <c r="A1" s="11" t="s">
        <v>17</v>
      </c>
      <c r="B1" s="2"/>
      <c r="C1" s="3"/>
      <c r="D1" s="3"/>
      <c r="E1" s="3"/>
      <c r="F1" s="3"/>
      <c r="G1" s="3"/>
      <c r="H1" s="3"/>
      <c r="I1" s="4"/>
      <c r="J1" s="5"/>
      <c r="K1" s="5"/>
      <c r="L1" s="5"/>
    </row>
    <row r="2" spans="1:12" ht="15" customHeight="1">
      <c r="A2" s="12" t="s">
        <v>0</v>
      </c>
      <c r="B2" s="18">
        <v>2009</v>
      </c>
      <c r="C2" s="18">
        <f>B2+1</f>
        <v>2010</v>
      </c>
      <c r="D2" s="18">
        <f>C2+1</f>
        <v>2011</v>
      </c>
      <c r="E2" s="18">
        <f>D2+1</f>
        <v>2012</v>
      </c>
      <c r="F2" s="18">
        <f>E2+1</f>
        <v>2013</v>
      </c>
      <c r="G2" s="18">
        <f>F2+1</f>
        <v>2014</v>
      </c>
      <c r="H2" s="19" t="s">
        <v>16</v>
      </c>
      <c r="K2" s="4"/>
      <c r="L2" s="4"/>
    </row>
    <row r="3" spans="1:12" ht="15" customHeight="1">
      <c r="A3" s="12" t="s">
        <v>9</v>
      </c>
      <c r="B3" s="14">
        <v>272298.09999999998</v>
      </c>
      <c r="C3" s="14">
        <v>292885.13959999994</v>
      </c>
      <c r="D3" s="14">
        <v>302865.61929999996</v>
      </c>
      <c r="E3" s="14">
        <v>312002.71539999999</v>
      </c>
      <c r="F3" s="14">
        <v>314919.32820000005</v>
      </c>
      <c r="G3" s="14">
        <v>319654.33692778432</v>
      </c>
      <c r="H3" s="15">
        <f t="shared" ref="H3:H9" si="0">(G3-F3)/F3</f>
        <v>1.5035624376720196E-2</v>
      </c>
      <c r="K3" s="4"/>
      <c r="L3" s="4"/>
    </row>
    <row r="4" spans="1:12" ht="15" customHeight="1">
      <c r="A4" s="12" t="s">
        <v>1</v>
      </c>
      <c r="B4" s="14">
        <v>73765.399999999994</v>
      </c>
      <c r="C4" s="14">
        <v>77248.651099999988</v>
      </c>
      <c r="D4" s="14">
        <v>81856.425700000007</v>
      </c>
      <c r="E4" s="14">
        <v>87393.066900000005</v>
      </c>
      <c r="F4" s="14">
        <v>89740.768800000005</v>
      </c>
      <c r="G4" s="14">
        <v>92779.666785285066</v>
      </c>
      <c r="H4" s="15">
        <f t="shared" si="0"/>
        <v>3.3863070552222201E-2</v>
      </c>
      <c r="K4" s="4"/>
      <c r="L4" s="4"/>
    </row>
    <row r="5" spans="1:12" ht="15" customHeight="1">
      <c r="A5" s="12" t="s">
        <v>8</v>
      </c>
      <c r="B5" s="14">
        <f t="shared" ref="B5" si="1">B3+B4</f>
        <v>346063.5</v>
      </c>
      <c r="C5" s="14">
        <f t="shared" ref="C5" si="2">C3+C4</f>
        <v>370133.7906999999</v>
      </c>
      <c r="D5" s="14">
        <f t="shared" ref="D5" si="3">D3+D4</f>
        <v>384722.04499999998</v>
      </c>
      <c r="E5" s="14">
        <f t="shared" ref="E5" si="4">E3+E4</f>
        <v>399395.78229999996</v>
      </c>
      <c r="F5" s="14">
        <f t="shared" ref="F5" si="5">F3+F4</f>
        <v>404660.09700000007</v>
      </c>
      <c r="G5" s="14">
        <f>G3+G4</f>
        <v>412434.00371306937</v>
      </c>
      <c r="H5" s="15">
        <f t="shared" si="0"/>
        <v>1.9210954504044659E-2</v>
      </c>
      <c r="K5" s="4"/>
      <c r="L5" s="4"/>
    </row>
    <row r="6" spans="1:12" ht="15" customHeight="1">
      <c r="A6" s="12" t="s">
        <v>2</v>
      </c>
      <c r="B6" s="14">
        <v>65859.5</v>
      </c>
      <c r="C6" s="14">
        <v>71398.387300000017</v>
      </c>
      <c r="D6" s="14">
        <v>71612.014500000005</v>
      </c>
      <c r="E6" s="14">
        <v>76479.121600000013</v>
      </c>
      <c r="F6" s="14">
        <v>81334.753099999987</v>
      </c>
      <c r="G6" s="14">
        <v>83634.34168963127</v>
      </c>
      <c r="H6" s="15">
        <f t="shared" si="0"/>
        <v>2.8273136660339641E-2</v>
      </c>
      <c r="K6" s="4"/>
      <c r="L6" s="4"/>
    </row>
    <row r="7" spans="1:12" ht="15" customHeight="1">
      <c r="A7" s="12" t="s">
        <v>3</v>
      </c>
      <c r="B7" s="14">
        <v>31436.3</v>
      </c>
      <c r="C7" s="14">
        <v>33711.794199999989</v>
      </c>
      <c r="D7" s="14">
        <v>35106.320500000002</v>
      </c>
      <c r="E7" s="14">
        <v>35514.879599999993</v>
      </c>
      <c r="F7" s="14">
        <v>40196.968199999996</v>
      </c>
      <c r="G7" s="14">
        <v>45001.849394760931</v>
      </c>
      <c r="H7" s="15">
        <f t="shared" si="0"/>
        <v>0.11953342279084959</v>
      </c>
      <c r="K7" s="4"/>
      <c r="L7" s="4"/>
    </row>
    <row r="8" spans="1:12" ht="15" customHeight="1">
      <c r="A8" s="12" t="s">
        <v>4</v>
      </c>
      <c r="B8" s="14">
        <f t="shared" ref="B8" si="6">B6+B7</f>
        <v>97295.8</v>
      </c>
      <c r="C8" s="14">
        <f t="shared" ref="C8" si="7">C6+C7</f>
        <v>105110.18150000001</v>
      </c>
      <c r="D8" s="14">
        <f t="shared" ref="D8" si="8">D6+D7</f>
        <v>106718.33500000001</v>
      </c>
      <c r="E8" s="14">
        <f t="shared" ref="E8" si="9">E6+E7</f>
        <v>111994.0012</v>
      </c>
      <c r="F8" s="14">
        <f t="shared" ref="F8" si="10">F6+F7</f>
        <v>121531.72129999998</v>
      </c>
      <c r="G8" s="14">
        <f>G7+G6</f>
        <v>128636.19108439219</v>
      </c>
      <c r="H8" s="15">
        <f t="shared" si="0"/>
        <v>5.8457740155386247E-2</v>
      </c>
      <c r="K8" s="4"/>
      <c r="L8" s="4"/>
    </row>
    <row r="9" spans="1:12" ht="15" customHeight="1">
      <c r="A9" s="12" t="s">
        <v>5</v>
      </c>
      <c r="B9" s="14">
        <f t="shared" ref="B9" si="11">B5+B8</f>
        <v>443359.3</v>
      </c>
      <c r="C9" s="14">
        <f t="shared" ref="C9" si="12">C5+C8</f>
        <v>475243.9721999999</v>
      </c>
      <c r="D9" s="14">
        <f t="shared" ref="D9" si="13">D5+D8</f>
        <v>491440.38</v>
      </c>
      <c r="E9" s="14">
        <f t="shared" ref="E9" si="14">E5+E8</f>
        <v>511389.78349999996</v>
      </c>
      <c r="F9" s="14">
        <f t="shared" ref="F9" si="15">F5+F8</f>
        <v>526191.81830000004</v>
      </c>
      <c r="G9" s="14">
        <f>G8+G5</f>
        <v>541070.19479746162</v>
      </c>
      <c r="H9" s="15">
        <f t="shared" si="0"/>
        <v>2.8275575522116733E-2</v>
      </c>
      <c r="K9" s="4"/>
      <c r="L9" s="4"/>
    </row>
    <row r="10" spans="1:12">
      <c r="A10" s="4"/>
      <c r="B10" s="4"/>
      <c r="C10" s="6"/>
      <c r="D10" s="6"/>
      <c r="E10" s="7"/>
      <c r="F10" s="6"/>
      <c r="G10" s="6"/>
      <c r="H10" s="6"/>
      <c r="I10" s="4"/>
      <c r="J10" s="4"/>
      <c r="K10" s="4"/>
      <c r="L10" s="4"/>
    </row>
    <row r="11" spans="1:12" ht="12.75">
      <c r="A11" s="4"/>
      <c r="B11" s="4"/>
      <c r="C11" s="20">
        <f>C2</f>
        <v>2010</v>
      </c>
      <c r="D11" s="20">
        <f>D2</f>
        <v>2011</v>
      </c>
      <c r="E11" s="20">
        <f>E2</f>
        <v>2012</v>
      </c>
      <c r="F11" s="20">
        <f>F2</f>
        <v>2013</v>
      </c>
      <c r="G11" s="20">
        <f>G2</f>
        <v>2014</v>
      </c>
      <c r="H11" s="21" t="s">
        <v>12</v>
      </c>
      <c r="I11" s="4"/>
      <c r="J11" s="4"/>
      <c r="K11" s="4"/>
      <c r="L11" s="4"/>
    </row>
    <row r="12" spans="1:12">
      <c r="A12" s="13" t="s">
        <v>11</v>
      </c>
      <c r="B12" s="4"/>
      <c r="C12" s="16">
        <f t="shared" ref="C12:G14" si="16">(C3-B3)/B3*100</f>
        <v>7.5604786078198716</v>
      </c>
      <c r="D12" s="16">
        <f t="shared" si="16"/>
        <v>3.4076429120407403</v>
      </c>
      <c r="E12" s="16">
        <f t="shared" si="16"/>
        <v>3.0168812561551865</v>
      </c>
      <c r="F12" s="16">
        <f t="shared" si="16"/>
        <v>0.9348036590838148</v>
      </c>
      <c r="G12" s="16">
        <f t="shared" si="16"/>
        <v>1.5035624376720196</v>
      </c>
      <c r="H12" s="17">
        <f>(G3-C3)/C3*100</f>
        <v>9.139827771509232</v>
      </c>
      <c r="I12" s="4"/>
      <c r="J12" s="4"/>
      <c r="K12" s="4"/>
      <c r="L12" s="4"/>
    </row>
    <row r="13" spans="1:12">
      <c r="A13" s="13" t="s">
        <v>10</v>
      </c>
      <c r="B13" s="4"/>
      <c r="C13" s="16">
        <f t="shared" si="16"/>
        <v>4.7220663075100173</v>
      </c>
      <c r="D13" s="16">
        <f t="shared" si="16"/>
        <v>5.9648609191054458</v>
      </c>
      <c r="E13" s="16">
        <f t="shared" si="16"/>
        <v>6.7638443196769069</v>
      </c>
      <c r="F13" s="16">
        <f t="shared" si="16"/>
        <v>2.6863708796103594</v>
      </c>
      <c r="G13" s="16">
        <f t="shared" si="16"/>
        <v>3.3863070552222201</v>
      </c>
      <c r="H13" s="17">
        <f>(G4-C4)/C4*100</f>
        <v>20.105225740679735</v>
      </c>
      <c r="I13" s="4"/>
      <c r="J13" s="4"/>
      <c r="K13" s="4"/>
      <c r="L13" s="4"/>
    </row>
    <row r="14" spans="1:12">
      <c r="A14" s="13" t="s">
        <v>13</v>
      </c>
      <c r="B14" s="4"/>
      <c r="C14" s="16">
        <f t="shared" si="16"/>
        <v>6.9554549092868498</v>
      </c>
      <c r="D14" s="16">
        <f t="shared" si="16"/>
        <v>3.9413462554744512</v>
      </c>
      <c r="E14" s="16">
        <f t="shared" si="16"/>
        <v>3.8141139793535825</v>
      </c>
      <c r="F14" s="16">
        <f t="shared" si="16"/>
        <v>1.3180696775725829</v>
      </c>
      <c r="G14" s="16">
        <f t="shared" si="16"/>
        <v>1.9210954504044659</v>
      </c>
      <c r="H14" s="17">
        <f>(G5-C5)/C5*100</f>
        <v>11.428357549596049</v>
      </c>
      <c r="I14" s="4"/>
      <c r="J14" s="4"/>
      <c r="K14" s="4"/>
      <c r="L14" s="4"/>
    </row>
    <row r="15" spans="1:12">
      <c r="A15" s="1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2.75">
      <c r="A16" s="4"/>
      <c r="B16" s="4"/>
      <c r="C16" s="20">
        <f>C11</f>
        <v>2010</v>
      </c>
      <c r="D16" s="20">
        <f>D11</f>
        <v>2011</v>
      </c>
      <c r="E16" s="20">
        <f>E11</f>
        <v>2012</v>
      </c>
      <c r="F16" s="20">
        <f>F11</f>
        <v>2013</v>
      </c>
      <c r="G16" s="20">
        <f>G11</f>
        <v>2014</v>
      </c>
      <c r="H16" s="21" t="s">
        <v>12</v>
      </c>
      <c r="I16" s="4"/>
      <c r="J16" s="4"/>
      <c r="K16" s="4"/>
      <c r="L16" s="4"/>
    </row>
    <row r="17" spans="1:12">
      <c r="A17" s="13" t="s">
        <v>7</v>
      </c>
      <c r="B17" s="4"/>
      <c r="C17" s="16">
        <v>3.7858447913728881</v>
      </c>
      <c r="D17" s="16">
        <v>3.5123031282158443</v>
      </c>
      <c r="E17" s="16">
        <v>5.0751371364264628</v>
      </c>
      <c r="F17" s="16">
        <v>2.3224326476352219</v>
      </c>
      <c r="G17" s="16">
        <f>(G6-F6)/F6*100</f>
        <v>2.8273136660339642</v>
      </c>
      <c r="H17" s="17">
        <f>(G6-C6)/C6*100</f>
        <v>17.137578105536917</v>
      </c>
      <c r="I17" s="4"/>
      <c r="J17" s="4"/>
      <c r="K17" s="4"/>
      <c r="L17" s="4"/>
    </row>
    <row r="18" spans="1:12">
      <c r="A18" s="13" t="s">
        <v>6</v>
      </c>
      <c r="B18" s="4"/>
      <c r="C18" s="16">
        <v>4.142954525631338</v>
      </c>
      <c r="D18" s="16">
        <v>3.8997573346449648</v>
      </c>
      <c r="E18" s="16">
        <v>4.0203305486775154</v>
      </c>
      <c r="F18" s="16">
        <v>3.4606340773416595</v>
      </c>
      <c r="G18" s="16">
        <f>(G7-F7)/F7*100</f>
        <v>11.953342279084959</v>
      </c>
      <c r="H18" s="17">
        <f>(G7-C7)/C7*100</f>
        <v>33.489926782837756</v>
      </c>
      <c r="I18" s="4"/>
      <c r="J18" s="4"/>
      <c r="K18" s="4"/>
      <c r="L18" s="4"/>
    </row>
    <row r="19" spans="1:12">
      <c r="A19" s="13" t="s">
        <v>14</v>
      </c>
      <c r="B19" s="4"/>
      <c r="C19" s="16">
        <v>3.8607781287825333</v>
      </c>
      <c r="D19" s="16">
        <v>3.5938246146508273</v>
      </c>
      <c r="E19" s="16">
        <v>4.8525473621117099</v>
      </c>
      <c r="F19" s="16">
        <v>2.5063496512131804</v>
      </c>
      <c r="G19" s="16">
        <f>(G8-F8)/F8*100</f>
        <v>5.8457740155386251</v>
      </c>
      <c r="H19" s="17">
        <f>(G8-C8)/C8*100</f>
        <v>22.382236666951417</v>
      </c>
      <c r="I19" s="4"/>
      <c r="J19" s="4"/>
      <c r="K19" s="4"/>
      <c r="L19" s="4"/>
    </row>
    <row r="20" spans="1:12">
      <c r="A20" s="8"/>
      <c r="B20" s="4"/>
      <c r="C20" s="9"/>
      <c r="D20" s="9"/>
      <c r="E20" s="9"/>
      <c r="F20" s="9"/>
      <c r="G20" s="9"/>
      <c r="H20" s="9"/>
      <c r="I20" s="4"/>
      <c r="J20" s="4"/>
      <c r="K20" s="4"/>
      <c r="L20" s="4"/>
    </row>
    <row r="21" spans="1:12" ht="12.75">
      <c r="A21" s="8"/>
      <c r="B21" s="4"/>
      <c r="C21" s="20">
        <f>C16</f>
        <v>2010</v>
      </c>
      <c r="D21" s="20">
        <f>D16</f>
        <v>2011</v>
      </c>
      <c r="E21" s="20">
        <f>E16</f>
        <v>2012</v>
      </c>
      <c r="F21" s="20">
        <f>F16</f>
        <v>2013</v>
      </c>
      <c r="G21" s="20">
        <f>G16</f>
        <v>2014</v>
      </c>
      <c r="H21" s="21" t="s">
        <v>12</v>
      </c>
      <c r="I21" s="4"/>
      <c r="J21" s="4"/>
      <c r="K21" s="4"/>
      <c r="L21" s="4"/>
    </row>
    <row r="22" spans="1:12">
      <c r="A22" s="13" t="s">
        <v>15</v>
      </c>
      <c r="B22" s="4"/>
      <c r="C22" s="16">
        <f>(C9-B9)/B9*100</f>
        <v>7.1916101004309407</v>
      </c>
      <c r="D22" s="16">
        <f>(D9-C9)/C9*100</f>
        <v>3.4080196167504608</v>
      </c>
      <c r="E22" s="16">
        <f>(E9-D9)/D9*100</f>
        <v>4.0593740994584033</v>
      </c>
      <c r="F22" s="16">
        <f>(F9-E9)/E9*100</f>
        <v>2.8944721380027496</v>
      </c>
      <c r="G22" s="16">
        <f>(G9-F9)/F9*100</f>
        <v>2.8275575522116734</v>
      </c>
      <c r="H22" s="17">
        <f>(G9-C9)/C9*100</f>
        <v>13.85103787697483</v>
      </c>
      <c r="I22" s="4"/>
      <c r="J22" s="4"/>
      <c r="K22" s="4"/>
      <c r="L22" s="4"/>
    </row>
    <row r="32" spans="1:12" ht="18" customHeight="1">
      <c r="A32" s="22" t="s">
        <v>18</v>
      </c>
      <c r="B32" s="22"/>
      <c r="C32" s="22"/>
      <c r="D32" s="22"/>
    </row>
  </sheetData>
  <mergeCells count="1">
    <mergeCell ref="A32:D32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4BD66E-3EFF-422B-A0B7-4EF64E5F95DB}"/>
</file>

<file path=customXml/itemProps2.xml><?xml version="1.0" encoding="utf-8"?>
<ds:datastoreItem xmlns:ds="http://schemas.openxmlformats.org/officeDocument/2006/customXml" ds:itemID="{8DBEE062-F00A-458A-B0A3-C79602616B8F}"/>
</file>

<file path=customXml/itemProps3.xml><?xml version="1.0" encoding="utf-8"?>
<ds:datastoreItem xmlns:ds="http://schemas.openxmlformats.org/officeDocument/2006/customXml" ds:itemID="{A5BAE09A-216A-4D46-A773-F688B5449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8b</vt:lpstr>
      <vt:lpstr>8b1-SECOSul</vt:lpstr>
      <vt:lpstr>8b2-NNE</vt:lpstr>
      <vt:lpstr>8b3-SIN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 BUSCACIO</cp:lastModifiedBy>
  <cp:lastPrinted>2011-04-12T12:06:52Z</cp:lastPrinted>
  <dcterms:created xsi:type="dcterms:W3CDTF">2000-01-12T11:46:11Z</dcterms:created>
  <dcterms:modified xsi:type="dcterms:W3CDTF">2015-11-29T13:34:33Z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