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6e" sheetId="6" r:id="rId1"/>
    <sheet name="6e-Gráfico" sheetId="8" r:id="rId2"/>
  </sheets>
  <definedNames>
    <definedName name="_xlnm.Print_Area" localSheetId="0">'6e'!$A$1:$F$8</definedName>
  </definedNames>
  <calcPr calcId="125725"/>
</workbook>
</file>

<file path=xl/calcChain.xml><?xml version="1.0" encoding="utf-8"?>
<calcChain xmlns="http://schemas.openxmlformats.org/spreadsheetml/2006/main">
  <c r="F44" i="6"/>
  <c r="E44"/>
  <c r="D44"/>
  <c r="C44"/>
  <c r="B44"/>
  <c r="F32" l="1"/>
  <c r="E32"/>
  <c r="D32"/>
  <c r="D3" s="1"/>
  <c r="C32"/>
  <c r="C3"/>
  <c r="E3"/>
  <c r="F3"/>
  <c r="B3"/>
  <c r="F46"/>
  <c r="F4" s="1"/>
  <c r="E46"/>
  <c r="E4" s="1"/>
  <c r="D46"/>
  <c r="D4" s="1"/>
  <c r="C46"/>
  <c r="C4" s="1"/>
  <c r="B46"/>
  <c r="B8" s="1"/>
  <c r="A7"/>
  <c r="A6"/>
  <c r="A5"/>
  <c r="A4"/>
  <c r="E8" l="1"/>
  <c r="C8"/>
  <c r="E7"/>
  <c r="C7"/>
  <c r="E6"/>
  <c r="C6"/>
  <c r="E5"/>
  <c r="E9" s="1"/>
  <c r="C5"/>
  <c r="C9" s="1"/>
  <c r="F8"/>
  <c r="D8"/>
  <c r="F7"/>
  <c r="D7"/>
  <c r="F6"/>
  <c r="D6"/>
  <c r="F5"/>
  <c r="F9" s="1"/>
  <c r="D5"/>
  <c r="B5"/>
  <c r="B7"/>
  <c r="B4"/>
  <c r="B6"/>
  <c r="D9" l="1"/>
  <c r="B9"/>
</calcChain>
</file>

<file path=xl/sharedStrings.xml><?xml version="1.0" encoding="utf-8"?>
<sst xmlns="http://schemas.openxmlformats.org/spreadsheetml/2006/main" count="18" uniqueCount="18">
  <si>
    <t>Total</t>
  </si>
  <si>
    <t>Origem</t>
  </si>
  <si>
    <t>Hidrelétrica</t>
  </si>
  <si>
    <t>Itaipu</t>
  </si>
  <si>
    <t>Óleo Diesel</t>
  </si>
  <si>
    <t>Gás Natural</t>
  </si>
  <si>
    <t>Carvão</t>
  </si>
  <si>
    <t>Nuclear</t>
  </si>
  <si>
    <t>Total Geral</t>
  </si>
  <si>
    <t>Eólicas</t>
  </si>
  <si>
    <t>Biomassa</t>
  </si>
  <si>
    <t>Outros</t>
  </si>
  <si>
    <t>Tipo</t>
  </si>
  <si>
    <t>Gráfico</t>
  </si>
  <si>
    <t>Total Térmicas</t>
  </si>
  <si>
    <t>Participação dos Combustíveis na Geração Térmica - em %</t>
  </si>
  <si>
    <t>Termonuclear</t>
  </si>
  <si>
    <t>Óleo Combustivel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</si>
</sst>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"/>
    <numFmt numFmtId="166" formatCode="0.0%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164" fontId="2" fillId="5" borderId="0" xfId="1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164" fontId="9" fillId="2" borderId="0" xfId="10" applyFont="1" applyFill="1" applyBorder="1" applyAlignment="1">
      <alignment vertical="center"/>
    </xf>
    <xf numFmtId="0" fontId="9" fillId="6" borderId="0" xfId="0" quotePrefix="1" applyFont="1" applyFill="1" applyBorder="1" applyAlignment="1">
      <alignment horizontal="left" vertical="center"/>
    </xf>
    <xf numFmtId="164" fontId="9" fillId="6" borderId="0" xfId="1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164" fontId="2" fillId="3" borderId="0" xfId="1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166" fontId="2" fillId="5" borderId="0" xfId="13" applyNumberFormat="1" applyFont="1" applyFill="1" applyBorder="1" applyAlignment="1">
      <alignment vertical="center"/>
    </xf>
    <xf numFmtId="166" fontId="2" fillId="3" borderId="0" xfId="13" applyNumberFormat="1" applyFont="1" applyFill="1" applyBorder="1" applyAlignment="1">
      <alignment vertical="center"/>
    </xf>
    <xf numFmtId="0" fontId="11" fillId="7" borderId="0" xfId="0" applyFont="1" applyFill="1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6" fontId="2" fillId="0" borderId="0" xfId="13" applyNumberFormat="1" applyFont="1" applyFill="1" applyBorder="1" applyAlignment="1">
      <alignment vertical="center"/>
    </xf>
    <xf numFmtId="0" fontId="12" fillId="6" borderId="0" xfId="0" applyFont="1" applyFill="1" applyBorder="1" applyAlignment="1">
      <alignment horizontal="left" vertical="center"/>
    </xf>
    <xf numFmtId="166" fontId="12" fillId="6" borderId="0" xfId="13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13" builtinId="5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5.4317815284779622E-2"/>
          <c:y val="2.1427408544256281E-2"/>
          <c:w val="0.9421560038689345"/>
          <c:h val="0.8673790899051167"/>
        </c:manualLayout>
      </c:layout>
      <c:barChart>
        <c:barDir val="col"/>
        <c:grouping val="clustered"/>
        <c:ser>
          <c:idx val="1"/>
          <c:order val="0"/>
          <c:tx>
            <c:strRef>
              <c:f>'6e'!$A$4</c:f>
              <c:strCache>
                <c:ptCount val="1"/>
                <c:pt idx="0">
                  <c:v>Óleo Diesel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'6e'!$B$4:$F$4</c:f>
              <c:numCache>
                <c:formatCode>0.0%</c:formatCode>
                <c:ptCount val="5"/>
                <c:pt idx="0">
                  <c:v>2.2937996838402207E-2</c:v>
                </c:pt>
                <c:pt idx="1">
                  <c:v>3.1676251708520668E-2</c:v>
                </c:pt>
                <c:pt idx="2">
                  <c:v>5.1621031217170252E-2</c:v>
                </c:pt>
                <c:pt idx="3">
                  <c:v>3.4206209465409573E-2</c:v>
                </c:pt>
                <c:pt idx="4">
                  <c:v>6.6099899785130006E-2</c:v>
                </c:pt>
              </c:numCache>
            </c:numRef>
          </c:val>
        </c:ser>
        <c:ser>
          <c:idx val="2"/>
          <c:order val="1"/>
          <c:tx>
            <c:strRef>
              <c:f>'6e'!$A$5</c:f>
              <c:strCache>
                <c:ptCount val="1"/>
                <c:pt idx="0">
                  <c:v>Óleo Combustivel</c:v>
                </c:pt>
              </c:strCache>
            </c:strRef>
          </c:tx>
          <c:spPr>
            <a:solidFill>
              <a:schemeClr val="tx1"/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'6e'!$B$5:$F$5</c:f>
              <c:numCache>
                <c:formatCode>0.0%</c:formatCode>
                <c:ptCount val="5"/>
                <c:pt idx="0">
                  <c:v>4.2488281663700951E-2</c:v>
                </c:pt>
                <c:pt idx="1">
                  <c:v>5.5057194668725995E-2</c:v>
                </c:pt>
                <c:pt idx="2">
                  <c:v>4.7054197669958185E-2</c:v>
                </c:pt>
                <c:pt idx="3">
                  <c:v>0.10292592428686718</c:v>
                </c:pt>
                <c:pt idx="4">
                  <c:v>0.13724957416062625</c:v>
                </c:pt>
              </c:numCache>
            </c:numRef>
          </c:val>
        </c:ser>
        <c:ser>
          <c:idx val="3"/>
          <c:order val="2"/>
          <c:tx>
            <c:strRef>
              <c:f>'6e'!$A$6</c:f>
              <c:strCache>
                <c:ptCount val="1"/>
                <c:pt idx="0">
                  <c:v>Gás Natural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'6e'!$B$6:$F$6</c:f>
              <c:numCache>
                <c:formatCode>0.0%</c:formatCode>
                <c:ptCount val="5"/>
                <c:pt idx="0">
                  <c:v>0.51446823210200876</c:v>
                </c:pt>
                <c:pt idx="1">
                  <c:v>0.34745012074341669</c:v>
                </c:pt>
                <c:pt idx="2">
                  <c:v>0.5289481441626025</c:v>
                </c:pt>
                <c:pt idx="3">
                  <c:v>0.57756630604980086</c:v>
                </c:pt>
                <c:pt idx="4">
                  <c:v>0.54443531304030224</c:v>
                </c:pt>
              </c:numCache>
            </c:numRef>
          </c:val>
        </c:ser>
        <c:ser>
          <c:idx val="4"/>
          <c:order val="3"/>
          <c:tx>
            <c:strRef>
              <c:f>'6e'!$A$7</c:f>
              <c:strCache>
                <c:ptCount val="1"/>
                <c:pt idx="0">
                  <c:v>Carvão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'6e'!$B$7:$F$7</c:f>
              <c:numCache>
                <c:formatCode>0.0%</c:formatCode>
                <c:ptCount val="5"/>
                <c:pt idx="0">
                  <c:v>0.12459934392475784</c:v>
                </c:pt>
                <c:pt idx="1">
                  <c:v>0.15054898077493248</c:v>
                </c:pt>
                <c:pt idx="2">
                  <c:v>0.12069456468713864</c:v>
                </c:pt>
                <c:pt idx="3">
                  <c:v>0.13970476721341801</c:v>
                </c:pt>
                <c:pt idx="4">
                  <c:v>0.13382382068054952</c:v>
                </c:pt>
              </c:numCache>
            </c:numRef>
          </c:val>
        </c:ser>
        <c:ser>
          <c:idx val="5"/>
          <c:order val="4"/>
          <c:tx>
            <c:strRef>
              <c:f>'6e'!$A$8</c:f>
              <c:strCache>
                <c:ptCount val="1"/>
                <c:pt idx="0">
                  <c:v>Termonuclear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'6e'!$B$8:$F$8</c:f>
              <c:numCache>
                <c:formatCode>0.0%</c:formatCode>
                <c:ptCount val="5"/>
                <c:pt idx="0">
                  <c:v>0.29550614547113019</c:v>
                </c:pt>
                <c:pt idx="1">
                  <c:v>0.41526745210440424</c:v>
                </c:pt>
                <c:pt idx="2">
                  <c:v>0.25168206226313045</c:v>
                </c:pt>
                <c:pt idx="3">
                  <c:v>0.14559679298450445</c:v>
                </c:pt>
                <c:pt idx="4">
                  <c:v>0.11839139233339199</c:v>
                </c:pt>
              </c:numCache>
            </c:numRef>
          </c:val>
        </c:ser>
        <c:gapWidth val="20"/>
        <c:axId val="70386048"/>
        <c:axId val="70387584"/>
      </c:barChart>
      <c:catAx>
        <c:axId val="70386048"/>
        <c:scaling>
          <c:orientation val="minMax"/>
        </c:scaling>
        <c:axPos val="b"/>
        <c:numFmt formatCode="General" sourceLinked="1"/>
        <c:tickLblPos val="nextTo"/>
        <c:crossAx val="70387584"/>
        <c:crosses val="autoZero"/>
        <c:auto val="1"/>
        <c:lblAlgn val="ctr"/>
        <c:lblOffset val="100"/>
      </c:catAx>
      <c:valAx>
        <c:axId val="70387584"/>
        <c:scaling>
          <c:orientation val="minMax"/>
          <c:max val="0.8"/>
        </c:scaling>
        <c:axPos val="l"/>
        <c:majorGridlines/>
        <c:numFmt formatCode="0.0%" sourceLinked="1"/>
        <c:tickLblPos val="nextTo"/>
        <c:crossAx val="70386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837950272685429E-3"/>
          <c:y val="0.95328329042618865"/>
          <c:w val="0.98663673612755254"/>
          <c:h val="4.1703217146184024E-2"/>
        </c:manualLayout>
      </c:layout>
      <c:spPr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400"/>
          </a:pPr>
          <a:endParaRPr lang="pt-BR"/>
        </a:p>
      </c:txPr>
    </c:legend>
    <c:plotVisOnly val="1"/>
  </c:chart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1009732</xdr:colOff>
      <xdr:row>26</xdr:row>
      <xdr:rowOff>135966</xdr:rowOff>
    </xdr:from>
    <xdr:to>
      <xdr:col>0</xdr:col>
      <xdr:colOff>1020052</xdr:colOff>
      <xdr:row>30</xdr:row>
      <xdr:rowOff>66596</xdr:rowOff>
    </xdr:to>
    <xdr:cxnSp macro="">
      <xdr:nvCxnSpPr>
        <xdr:cNvPr id="4" name="Conector de seta reta 3"/>
        <xdr:cNvCxnSpPr/>
      </xdr:nvCxnSpPr>
      <xdr:spPr bwMode="auto">
        <a:xfrm rot="5400000">
          <a:off x="719598" y="5538789"/>
          <a:ext cx="590588" cy="10320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0.13817</cdr:x>
      <cdr:y>0.02112</cdr:y>
    </cdr:from>
    <cdr:to>
      <cdr:x>0.91455</cdr:x>
      <cdr:y>0.08659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333500" y="127000"/>
          <a:ext cx="74930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pt-BR" sz="2000" b="1">
              <a:latin typeface="Arial" pitchFamily="34" charset="0"/>
              <a:cs typeface="Arial" pitchFamily="34" charset="0"/>
            </a:rPr>
            <a:t>Participação dos Combustíveis na Geração Térmica - em %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selection activeCell="D18" sqref="D18"/>
    </sheetView>
  </sheetViews>
  <sheetFormatPr defaultRowHeight="12.55"/>
  <cols>
    <col min="1" max="1" width="19" style="1" customWidth="1"/>
    <col min="2" max="6" width="11.6640625" customWidth="1"/>
    <col min="8" max="8" width="11.33203125" bestFit="1" customWidth="1"/>
  </cols>
  <sheetData>
    <row r="1" spans="1:8" ht="17.55">
      <c r="A1" s="6" t="s">
        <v>15</v>
      </c>
      <c r="B1" s="5"/>
      <c r="C1" s="7"/>
      <c r="D1" s="8"/>
      <c r="E1" s="7"/>
      <c r="F1" s="7"/>
    </row>
    <row r="2" spans="1:8" ht="18" customHeight="1">
      <c r="A2" s="6"/>
      <c r="B2" s="5"/>
      <c r="C2" s="7"/>
      <c r="D2" s="8"/>
      <c r="E2" s="7"/>
      <c r="F2" s="7"/>
    </row>
    <row r="3" spans="1:8" ht="21" customHeight="1">
      <c r="A3" s="17" t="s">
        <v>12</v>
      </c>
      <c r="B3" s="17">
        <f>B32</f>
        <v>2009</v>
      </c>
      <c r="C3" s="21">
        <f t="shared" ref="C3:F3" si="0">C32</f>
        <v>2010</v>
      </c>
      <c r="D3" s="21">
        <f t="shared" si="0"/>
        <v>2011</v>
      </c>
      <c r="E3" s="21">
        <f t="shared" si="0"/>
        <v>2012</v>
      </c>
      <c r="F3" s="21">
        <f t="shared" si="0"/>
        <v>2013</v>
      </c>
    </row>
    <row r="4" spans="1:8" ht="21" customHeight="1">
      <c r="A4" s="9" t="str">
        <f t="shared" ref="A4:A7" si="1">A36</f>
        <v>Óleo Diesel</v>
      </c>
      <c r="B4" s="18">
        <f t="shared" ref="B4:F7" si="2">B36/B$46</f>
        <v>2.2937996838402207E-2</v>
      </c>
      <c r="C4" s="18">
        <f t="shared" si="2"/>
        <v>3.1676251708520668E-2</v>
      </c>
      <c r="D4" s="18">
        <f t="shared" si="2"/>
        <v>5.1621031217170252E-2</v>
      </c>
      <c r="E4" s="18">
        <f t="shared" si="2"/>
        <v>3.4206209465409573E-2</v>
      </c>
      <c r="F4" s="18">
        <f t="shared" si="2"/>
        <v>6.6099899785130006E-2</v>
      </c>
      <c r="G4" s="3"/>
      <c r="H4" s="2"/>
    </row>
    <row r="5" spans="1:8" ht="21" customHeight="1">
      <c r="A5" s="15" t="str">
        <f t="shared" si="1"/>
        <v>Óleo Combustivel</v>
      </c>
      <c r="B5" s="19">
        <f t="shared" si="2"/>
        <v>4.2488281663700951E-2</v>
      </c>
      <c r="C5" s="19">
        <f t="shared" si="2"/>
        <v>5.5057194668725995E-2</v>
      </c>
      <c r="D5" s="19">
        <f t="shared" si="2"/>
        <v>4.7054197669958185E-2</v>
      </c>
      <c r="E5" s="19">
        <f t="shared" si="2"/>
        <v>0.10292592428686718</v>
      </c>
      <c r="F5" s="19">
        <f t="shared" si="2"/>
        <v>0.13724957416062625</v>
      </c>
      <c r="G5" s="3"/>
      <c r="H5" s="4"/>
    </row>
    <row r="6" spans="1:8" ht="21" customHeight="1">
      <c r="A6" s="9" t="str">
        <f t="shared" si="1"/>
        <v>Gás Natural</v>
      </c>
      <c r="B6" s="18">
        <f t="shared" si="2"/>
        <v>0.51446823210200876</v>
      </c>
      <c r="C6" s="18">
        <f t="shared" si="2"/>
        <v>0.34745012074341669</v>
      </c>
      <c r="D6" s="18">
        <f t="shared" si="2"/>
        <v>0.5289481441626025</v>
      </c>
      <c r="E6" s="18">
        <f t="shared" si="2"/>
        <v>0.57756630604980086</v>
      </c>
      <c r="F6" s="18">
        <f t="shared" si="2"/>
        <v>0.54443531304030224</v>
      </c>
      <c r="G6" s="3"/>
      <c r="H6" s="4"/>
    </row>
    <row r="7" spans="1:8" ht="21" customHeight="1">
      <c r="A7" s="15" t="str">
        <f t="shared" si="1"/>
        <v>Carvão</v>
      </c>
      <c r="B7" s="19">
        <f t="shared" si="2"/>
        <v>0.12459934392475784</v>
      </c>
      <c r="C7" s="19">
        <f t="shared" si="2"/>
        <v>0.15054898077493248</v>
      </c>
      <c r="D7" s="19">
        <f t="shared" si="2"/>
        <v>0.12069456468713864</v>
      </c>
      <c r="E7" s="19">
        <f t="shared" si="2"/>
        <v>0.13970476721341801</v>
      </c>
      <c r="F7" s="19">
        <f t="shared" si="2"/>
        <v>0.13382382068054952</v>
      </c>
      <c r="G7" s="3"/>
      <c r="H7" s="4"/>
    </row>
    <row r="8" spans="1:8" ht="21" customHeight="1">
      <c r="A8" s="9" t="s">
        <v>16</v>
      </c>
      <c r="B8" s="18">
        <f>B42/B$46</f>
        <v>0.29550614547113019</v>
      </c>
      <c r="C8" s="18">
        <f>C42/C$46</f>
        <v>0.41526745210440424</v>
      </c>
      <c r="D8" s="18">
        <f>D42/D$46</f>
        <v>0.25168206226313045</v>
      </c>
      <c r="E8" s="18">
        <f>E42/E$46</f>
        <v>0.14559679298450445</v>
      </c>
      <c r="F8" s="18">
        <f>F42/F$46</f>
        <v>0.11839139233339199</v>
      </c>
      <c r="H8" s="2"/>
    </row>
    <row r="9" spans="1:8" ht="21" customHeight="1">
      <c r="A9" s="24" t="s">
        <v>8</v>
      </c>
      <c r="B9" s="25">
        <f>SUM(B4:B8)</f>
        <v>0.99999999999999989</v>
      </c>
      <c r="C9" s="25">
        <f t="shared" ref="C9:F9" si="3">SUM(C4:C8)</f>
        <v>1</v>
      </c>
      <c r="D9" s="25">
        <f t="shared" si="3"/>
        <v>1</v>
      </c>
      <c r="E9" s="25">
        <f t="shared" si="3"/>
        <v>1</v>
      </c>
      <c r="F9" s="25">
        <f t="shared" si="3"/>
        <v>1</v>
      </c>
    </row>
    <row r="10" spans="1:8" ht="18" customHeight="1">
      <c r="A10" s="22"/>
      <c r="B10" s="23"/>
      <c r="C10" s="23"/>
      <c r="D10" s="23"/>
      <c r="E10" s="23"/>
      <c r="F10" s="23"/>
    </row>
    <row r="11" spans="1:8" ht="18" customHeight="1">
      <c r="A11" s="22"/>
      <c r="B11" s="23"/>
      <c r="C11" s="23"/>
      <c r="D11" s="23"/>
      <c r="E11" s="23"/>
      <c r="F11" s="23"/>
    </row>
    <row r="27" spans="1:6" ht="14.4">
      <c r="A27" s="20" t="s">
        <v>13</v>
      </c>
    </row>
    <row r="32" spans="1:6">
      <c r="A32" s="26" t="s">
        <v>1</v>
      </c>
      <c r="B32" s="26">
        <v>2009</v>
      </c>
      <c r="C32" s="26">
        <f>B32+1</f>
        <v>2010</v>
      </c>
      <c r="D32" s="26">
        <f>C32+1</f>
        <v>2011</v>
      </c>
      <c r="E32" s="26">
        <f>D32+1</f>
        <v>2012</v>
      </c>
      <c r="F32" s="26">
        <f>E32+1</f>
        <v>2013</v>
      </c>
    </row>
    <row r="33" spans="1:6">
      <c r="A33" s="26"/>
      <c r="B33" s="26"/>
      <c r="C33" s="26"/>
      <c r="D33" s="26"/>
      <c r="E33" s="26"/>
      <c r="F33" s="26"/>
    </row>
    <row r="34" spans="1:6" ht="18" customHeight="1">
      <c r="A34" s="9" t="s">
        <v>2</v>
      </c>
      <c r="B34" s="10">
        <v>344305.63</v>
      </c>
      <c r="C34" s="10">
        <v>366208.5</v>
      </c>
      <c r="D34" s="10">
        <v>351899.1</v>
      </c>
      <c r="E34" s="10">
        <v>326378.41201999999</v>
      </c>
      <c r="F34" s="10">
        <v>315718.79091237788</v>
      </c>
    </row>
    <row r="35" spans="1:6" ht="18" customHeight="1">
      <c r="A35" s="15" t="s">
        <v>3</v>
      </c>
      <c r="B35" s="16">
        <v>78479.429999999993</v>
      </c>
      <c r="C35" s="16">
        <v>84028</v>
      </c>
      <c r="D35" s="16">
        <v>89205</v>
      </c>
      <c r="E35" s="16">
        <v>88792</v>
      </c>
      <c r="F35" s="16">
        <v>76760.590829088178</v>
      </c>
    </row>
    <row r="36" spans="1:6" ht="18" customHeight="1">
      <c r="A36" s="9" t="s">
        <v>4</v>
      </c>
      <c r="B36" s="10">
        <v>1127.3274795435859</v>
      </c>
      <c r="C36" s="10">
        <v>1194.4499999999998</v>
      </c>
      <c r="D36" s="10">
        <v>3289.5625599999998</v>
      </c>
      <c r="E36" s="10">
        <v>3439.59</v>
      </c>
      <c r="F36" s="10">
        <v>8586.0303772250118</v>
      </c>
    </row>
    <row r="37" spans="1:6" ht="18" customHeight="1">
      <c r="A37" s="15" t="s">
        <v>17</v>
      </c>
      <c r="B37" s="16">
        <v>2088.16</v>
      </c>
      <c r="C37" s="16">
        <v>2076.1</v>
      </c>
      <c r="D37" s="16">
        <v>2998.54</v>
      </c>
      <c r="E37" s="16">
        <v>10349.67</v>
      </c>
      <c r="F37" s="16">
        <v>17827.999994478603</v>
      </c>
    </row>
    <row r="38" spans="1:6" ht="18" customHeight="1">
      <c r="A38" s="9" t="s">
        <v>5</v>
      </c>
      <c r="B38" s="10">
        <v>25284.430000000004</v>
      </c>
      <c r="C38" s="10">
        <v>13101.67</v>
      </c>
      <c r="D38" s="10">
        <v>33707.346989999998</v>
      </c>
      <c r="E38" s="10">
        <v>58076.92</v>
      </c>
      <c r="F38" s="10">
        <v>70719.292334685801</v>
      </c>
    </row>
    <row r="39" spans="1:6" ht="18" customHeight="1">
      <c r="A39" s="15" t="s">
        <v>6</v>
      </c>
      <c r="B39" s="16">
        <v>6123.65</v>
      </c>
      <c r="C39" s="16">
        <v>5676.91</v>
      </c>
      <c r="D39" s="16">
        <v>7691.29</v>
      </c>
      <c r="E39" s="16">
        <v>14047.95</v>
      </c>
      <c r="F39" s="16">
        <v>17383.012580875293</v>
      </c>
    </row>
    <row r="40" spans="1:6" ht="18" customHeight="1">
      <c r="A40" s="9" t="s">
        <v>9</v>
      </c>
      <c r="B40" s="10">
        <v>1445.4</v>
      </c>
      <c r="C40" s="10">
        <v>1904.26</v>
      </c>
      <c r="D40" s="10">
        <v>3197</v>
      </c>
      <c r="E40" s="10">
        <v>3696.15</v>
      </c>
      <c r="F40" s="10">
        <v>9683.001773852995</v>
      </c>
    </row>
    <row r="41" spans="1:6" ht="18" customHeight="1">
      <c r="A41" s="15" t="s">
        <v>10</v>
      </c>
      <c r="B41" s="16">
        <v>461.18639999999988</v>
      </c>
      <c r="C41" s="16">
        <v>313.43</v>
      </c>
      <c r="D41" s="16">
        <v>696.96</v>
      </c>
      <c r="E41" s="16">
        <v>3837.19</v>
      </c>
      <c r="F41" s="16">
        <v>3840.9550750479907</v>
      </c>
    </row>
    <row r="42" spans="1:6" ht="18" customHeight="1">
      <c r="A42" s="9" t="s">
        <v>7</v>
      </c>
      <c r="B42" s="10">
        <v>14523.16</v>
      </c>
      <c r="C42" s="10">
        <v>15658.93</v>
      </c>
      <c r="D42" s="10">
        <v>16038.499609999999</v>
      </c>
      <c r="E42" s="10">
        <v>14640.42</v>
      </c>
      <c r="F42" s="10">
        <v>15378.421060861352</v>
      </c>
    </row>
    <row r="43" spans="1:6" ht="18" customHeight="1">
      <c r="A43" s="15" t="s">
        <v>11</v>
      </c>
      <c r="B43" s="16">
        <v>2514.23</v>
      </c>
      <c r="C43" s="16">
        <v>3628.92</v>
      </c>
      <c r="D43" s="16">
        <v>4461.2299999999996</v>
      </c>
      <c r="E43" s="16">
        <v>2789.17</v>
      </c>
      <c r="F43" s="16">
        <v>5174.4181725031294</v>
      </c>
    </row>
    <row r="44" spans="1:6" ht="18" customHeight="1">
      <c r="A44" s="11" t="s">
        <v>0</v>
      </c>
      <c r="B44" s="12">
        <f>SUM(B34:B43)</f>
        <v>476352.60387954355</v>
      </c>
      <c r="C44" s="12">
        <f>SUM(C34:C43)</f>
        <v>493791.16999999993</v>
      </c>
      <c r="D44" s="12">
        <f>SUM(D34:D43)</f>
        <v>513184.52915999992</v>
      </c>
      <c r="E44" s="12">
        <f>SUM(E34:E43)</f>
        <v>526047.47201999999</v>
      </c>
      <c r="F44" s="12">
        <f>SUM(F34:F43)</f>
        <v>541072.51311099622</v>
      </c>
    </row>
    <row r="45" spans="1:6" ht="18" customHeight="1"/>
    <row r="46" spans="1:6" ht="18" customHeight="1">
      <c r="A46" s="13" t="s">
        <v>14</v>
      </c>
      <c r="B46" s="14">
        <f>SUM(B36:B39)+B42</f>
        <v>49146.727479543595</v>
      </c>
      <c r="C46" s="14">
        <f>SUM(C36:C39)+C42</f>
        <v>37708.06</v>
      </c>
      <c r="D46" s="14">
        <f>SUM(D36:D39)+D42</f>
        <v>63725.239159999997</v>
      </c>
      <c r="E46" s="14">
        <f>SUM(E36:E39)+E42</f>
        <v>100554.54999999999</v>
      </c>
      <c r="F46" s="14">
        <f>SUM(F36:F39)+F42</f>
        <v>129894.75634812606</v>
      </c>
    </row>
  </sheetData>
  <mergeCells count="6">
    <mergeCell ref="F32:F33"/>
    <mergeCell ref="A32:A33"/>
    <mergeCell ref="B32:B33"/>
    <mergeCell ref="C32:C33"/>
    <mergeCell ref="D32:D33"/>
    <mergeCell ref="E32:E33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2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47E632-71CF-4280-8C14-E29219C5002F}"/>
</file>

<file path=customXml/itemProps2.xml><?xml version="1.0" encoding="utf-8"?>
<ds:datastoreItem xmlns:ds="http://schemas.openxmlformats.org/officeDocument/2006/customXml" ds:itemID="{E3867FE6-EADE-4FD8-87DF-C1ED61AD16F6}"/>
</file>

<file path=customXml/itemProps3.xml><?xml version="1.0" encoding="utf-8"?>
<ds:datastoreItem xmlns:ds="http://schemas.openxmlformats.org/officeDocument/2006/customXml" ds:itemID="{CB22F4B6-1C02-4B6A-952B-3550614F55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6e</vt:lpstr>
      <vt:lpstr>6e-Gráfico</vt:lpstr>
      <vt:lpstr>'6e'!Area_de_impressao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2015-09-21T21:07:51Z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