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" yWindow="-13" windowWidth="7676" windowHeight="8252"/>
  </bookViews>
  <sheets>
    <sheet name="6d" sheetId="6" r:id="rId1"/>
    <sheet name="6d-Graf" sheetId="7" r:id="rId2"/>
  </sheets>
  <definedNames>
    <definedName name="_xlnm.Print_Area" localSheetId="0">'6d'!$A$1:$F$12</definedName>
  </definedNames>
  <calcPr calcId="125725"/>
</workbook>
</file>

<file path=xl/calcChain.xml><?xml version="1.0" encoding="utf-8"?>
<calcChain xmlns="http://schemas.openxmlformats.org/spreadsheetml/2006/main">
  <c r="F43" i="6"/>
  <c r="E43"/>
  <c r="E7" s="1"/>
  <c r="D43"/>
  <c r="C43"/>
  <c r="C7" s="1"/>
  <c r="B43"/>
  <c r="C32"/>
  <c r="D32" s="1"/>
  <c r="E32" s="1"/>
  <c r="F32" s="1"/>
  <c r="D7"/>
  <c r="F7"/>
  <c r="D8"/>
  <c r="F8"/>
  <c r="D9"/>
  <c r="F9"/>
  <c r="D10"/>
  <c r="F10"/>
  <c r="D11"/>
  <c r="F11"/>
  <c r="B11"/>
  <c r="B10"/>
  <c r="B9"/>
  <c r="B8"/>
  <c r="B7"/>
  <c r="B6"/>
  <c r="D6"/>
  <c r="F6"/>
  <c r="D5"/>
  <c r="F5"/>
  <c r="B5"/>
  <c r="B3"/>
  <c r="G38"/>
  <c r="E5" l="1"/>
  <c r="C5"/>
  <c r="E6"/>
  <c r="C6"/>
  <c r="E11"/>
  <c r="C11"/>
  <c r="E10"/>
  <c r="C10"/>
  <c r="E9"/>
  <c r="C9"/>
  <c r="E8"/>
  <c r="C8"/>
  <c r="B12"/>
  <c r="C3"/>
  <c r="D3" s="1"/>
  <c r="E3" s="1"/>
  <c r="F3" s="1"/>
  <c r="F12" l="1"/>
  <c r="C12"/>
  <c r="E12"/>
  <c r="D12"/>
</calcChain>
</file>

<file path=xl/sharedStrings.xml><?xml version="1.0" encoding="utf-8"?>
<sst xmlns="http://schemas.openxmlformats.org/spreadsheetml/2006/main" count="23" uniqueCount="21">
  <si>
    <t>Total</t>
  </si>
  <si>
    <t>Origem</t>
  </si>
  <si>
    <t>Hidrelétrica</t>
  </si>
  <si>
    <t>Itaipu</t>
  </si>
  <si>
    <t>Óleo Diesel</t>
  </si>
  <si>
    <t>Óleo Comb.</t>
  </si>
  <si>
    <t>Gás Natural</t>
  </si>
  <si>
    <t>Carvão</t>
  </si>
  <si>
    <t>Nuclear</t>
  </si>
  <si>
    <t>Total Geral</t>
  </si>
  <si>
    <t>Eólicas</t>
  </si>
  <si>
    <t>Biomassa</t>
  </si>
  <si>
    <t>Outros</t>
  </si>
  <si>
    <t>Produção por Tipo de Geração - em %</t>
  </si>
  <si>
    <t>Tipo</t>
  </si>
  <si>
    <t>Gráfico</t>
  </si>
  <si>
    <t>Hidro Nacional</t>
  </si>
  <si>
    <t>Hidro Itaipu</t>
  </si>
  <si>
    <t>Térmica Convencional</t>
  </si>
  <si>
    <t>Termonuclear</t>
  </si>
  <si>
    <t>Eólica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</si>
</sst>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#,##0.0"/>
    <numFmt numFmtId="166" formatCode="0.0%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theme="6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5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0" fontId="2" fillId="4" borderId="0" xfId="0" applyFont="1" applyFill="1" applyBorder="1" applyAlignment="1">
      <alignment horizontal="left" vertical="center"/>
    </xf>
    <xf numFmtId="164" fontId="2" fillId="4" borderId="0" xfId="10" applyFont="1" applyFill="1" applyBorder="1" applyAlignment="1">
      <alignment vertical="center"/>
    </xf>
    <xf numFmtId="164" fontId="9" fillId="5" borderId="0" xfId="1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164" fontId="2" fillId="2" borderId="0" xfId="10" applyFont="1" applyFill="1" applyBorder="1" applyAlignment="1">
      <alignment vertical="center"/>
    </xf>
    <xf numFmtId="166" fontId="2" fillId="4" borderId="0" xfId="13" applyNumberFormat="1" applyFont="1" applyFill="1" applyBorder="1" applyAlignment="1">
      <alignment vertical="center"/>
    </xf>
    <xf numFmtId="166" fontId="2" fillId="2" borderId="0" xfId="13" applyNumberFormat="1" applyFont="1" applyFill="1" applyBorder="1" applyAlignment="1">
      <alignment vertical="center"/>
    </xf>
    <xf numFmtId="0" fontId="11" fillId="6" borderId="0" xfId="0" applyFont="1" applyFill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/>
    </xf>
    <xf numFmtId="0" fontId="9" fillId="3" borderId="0" xfId="0" applyNumberFormat="1" applyFont="1" applyFill="1" applyBorder="1" applyAlignment="1">
      <alignment horizontal="center" vertical="center"/>
    </xf>
    <xf numFmtId="0" fontId="12" fillId="5" borderId="0" xfId="0" quotePrefix="1" applyFont="1" applyFill="1" applyBorder="1" applyAlignment="1">
      <alignment horizontal="left" vertical="center"/>
    </xf>
    <xf numFmtId="166" fontId="12" fillId="5" borderId="0" xfId="13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6" fontId="0" fillId="0" borderId="0" xfId="13" applyNumberFormat="1" applyFont="1" applyAlignment="1">
      <alignment vertical="center"/>
    </xf>
    <xf numFmtId="0" fontId="9" fillId="3" borderId="0" xfId="0" applyFont="1" applyFill="1" applyBorder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13" builtinId="5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9"/>
  <c:chart>
    <c:plotArea>
      <c:layout>
        <c:manualLayout>
          <c:layoutTarget val="inner"/>
          <c:xMode val="edge"/>
          <c:yMode val="edge"/>
          <c:x val="5.9387321933410862E-2"/>
          <c:y val="2.3448071489994109E-2"/>
          <c:w val="0.94061267806659055"/>
          <c:h val="0.86571446673938368"/>
        </c:manualLayout>
      </c:layout>
      <c:barChart>
        <c:barDir val="col"/>
        <c:grouping val="clustered"/>
        <c:ser>
          <c:idx val="0"/>
          <c:order val="0"/>
          <c:tx>
            <c:strRef>
              <c:f>'6d'!$A$5</c:f>
              <c:strCache>
                <c:ptCount val="1"/>
                <c:pt idx="0">
                  <c:v>Hidro Nacional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dLbls>
            <c:spPr>
              <a:noFill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accent3">
                        <a:lumMod val="75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'6d'!$B$3:$F$4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'6d'!$B$5:$F$5</c:f>
              <c:numCache>
                <c:formatCode>0.0%</c:formatCode>
                <c:ptCount val="5"/>
                <c:pt idx="0">
                  <c:v>0.72279573407572983</c:v>
                </c:pt>
                <c:pt idx="1">
                  <c:v>0.74162626277825106</c:v>
                </c:pt>
                <c:pt idx="2">
                  <c:v>0.6857165015788802</c:v>
                </c:pt>
                <c:pt idx="3">
                  <c:v>0.62043528270694037</c:v>
                </c:pt>
                <c:pt idx="4">
                  <c:v>0.58350550667801337</c:v>
                </c:pt>
              </c:numCache>
            </c:numRef>
          </c:val>
        </c:ser>
        <c:ser>
          <c:idx val="1"/>
          <c:order val="1"/>
          <c:tx>
            <c:strRef>
              <c:f>'6d'!$A$6</c:f>
              <c:strCache>
                <c:ptCount val="1"/>
                <c:pt idx="0">
                  <c:v>Hidro Itaipu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1400" b="1">
                    <a:solidFill>
                      <a:schemeClr val="accent1">
                        <a:lumMod val="75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'6d'!$B$3:$F$4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'6d'!$B$6:$F$6</c:f>
              <c:numCache>
                <c:formatCode>0.0%</c:formatCode>
                <c:ptCount val="5"/>
                <c:pt idx="0">
                  <c:v>0.16475071063082775</c:v>
                </c:pt>
                <c:pt idx="1">
                  <c:v>0.1701691020517844</c:v>
                </c:pt>
                <c:pt idx="2">
                  <c:v>0.17382636250943526</c:v>
                </c:pt>
                <c:pt idx="3">
                  <c:v>0.1687908501091023</c:v>
                </c:pt>
                <c:pt idx="4">
                  <c:v>0.14186747426465818</c:v>
                </c:pt>
              </c:numCache>
            </c:numRef>
          </c:val>
        </c:ser>
        <c:ser>
          <c:idx val="2"/>
          <c:order val="2"/>
          <c:tx>
            <c:strRef>
              <c:f>'6d'!$A$7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1400" b="1">
                    <a:solidFill>
                      <a:schemeClr val="bg2">
                        <a:lumMod val="25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'6d'!$B$3:$F$4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'6d'!$B$7:$F$7</c:f>
              <c:numCache>
                <c:formatCode>0.0%</c:formatCode>
                <c:ptCount val="5"/>
                <c:pt idx="0">
                  <c:v>7.2684744866638618E-2</c:v>
                </c:pt>
                <c:pt idx="1">
                  <c:v>4.465274257536845E-2</c:v>
                </c:pt>
                <c:pt idx="2">
                  <c:v>9.2923182286994269E-2</c:v>
                </c:pt>
                <c:pt idx="3">
                  <c:v>0.16332010810753139</c:v>
                </c:pt>
                <c:pt idx="4">
                  <c:v>0.21164692811473995</c:v>
                </c:pt>
              </c:numCache>
            </c:numRef>
          </c:val>
        </c:ser>
        <c:ser>
          <c:idx val="3"/>
          <c:order val="3"/>
          <c:tx>
            <c:strRef>
              <c:f>'6d'!$A$8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1400" b="1">
                    <a:solidFill>
                      <a:schemeClr val="tx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'6d'!$B$3:$F$4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'6d'!$B$8:$F$8</c:f>
              <c:numCache>
                <c:formatCode>0.0%</c:formatCode>
                <c:ptCount val="5"/>
                <c:pt idx="0">
                  <c:v>3.034306915147045E-3</c:v>
                </c:pt>
                <c:pt idx="1">
                  <c:v>3.8564075578751242E-3</c:v>
                </c:pt>
                <c:pt idx="2">
                  <c:v>6.2297279406161596E-3</c:v>
                </c:pt>
                <c:pt idx="3">
                  <c:v>7.0262670131403552E-3</c:v>
                </c:pt>
                <c:pt idx="4">
                  <c:v>1.7895941004614686E-2</c:v>
                </c:pt>
              </c:numCache>
            </c:numRef>
          </c:val>
        </c:ser>
        <c:ser>
          <c:idx val="4"/>
          <c:order val="4"/>
          <c:tx>
            <c:strRef>
              <c:f>'6d'!$A$9</c:f>
              <c:strCache>
                <c:ptCount val="1"/>
                <c:pt idx="0">
                  <c:v>Biomassa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lang="pt-BR" sz="14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'6d'!$B$3:$F$4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'6d'!$B$9:$F$9</c:f>
              <c:numCache>
                <c:formatCode>0.0%</c:formatCode>
                <c:ptCount val="5"/>
                <c:pt idx="0">
                  <c:v>9.6816181174191971E-4</c:v>
                </c:pt>
                <c:pt idx="1">
                  <c:v>6.3474201047377993E-4</c:v>
                </c:pt>
                <c:pt idx="2">
                  <c:v>1.3581079716896587E-3</c:v>
                </c:pt>
                <c:pt idx="3">
                  <c:v>7.2943796978347849E-3</c:v>
                </c:pt>
                <c:pt idx="4">
                  <c:v>7.098780629168743E-3</c:v>
                </c:pt>
              </c:numCache>
            </c:numRef>
          </c:val>
        </c:ser>
        <c:ser>
          <c:idx val="5"/>
          <c:order val="5"/>
          <c:tx>
            <c:strRef>
              <c:f>'6d'!$A$10</c:f>
              <c:strCache>
                <c:ptCount val="1"/>
                <c:pt idx="0">
                  <c:v>Termonuclear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1400" b="1">
                    <a:solidFill>
                      <a:schemeClr val="accent2">
                        <a:lumMod val="75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'6d'!$B$3:$F$4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'6d'!$B$10:$F$10</c:f>
              <c:numCache>
                <c:formatCode>0.0%</c:formatCode>
                <c:ptCount val="5"/>
                <c:pt idx="0">
                  <c:v>3.0488255720068462E-2</c:v>
                </c:pt>
                <c:pt idx="1">
                  <c:v>3.1711644418428955E-2</c:v>
                </c:pt>
                <c:pt idx="2">
                  <c:v>3.1252889942439278E-2</c:v>
                </c:pt>
                <c:pt idx="3">
                  <c:v>2.7830986324829977E-2</c:v>
                </c:pt>
                <c:pt idx="4">
                  <c:v>2.8422107366793192E-2</c:v>
                </c:pt>
              </c:numCache>
            </c:numRef>
          </c:val>
        </c:ser>
        <c:ser>
          <c:idx val="6"/>
          <c:order val="6"/>
          <c:tx>
            <c:strRef>
              <c:f>'6d'!$A$11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txPr>
              <a:bodyPr rot="-5400000" vert="horz"/>
              <a:lstStyle/>
              <a:p>
                <a:pPr algn="ctr">
                  <a:defRPr lang="pt-BR" sz="14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'6d'!$B$3:$F$4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'6d'!$B$11:$F$11</c:f>
              <c:numCache>
                <c:formatCode>0.0%</c:formatCode>
                <c:ptCount val="5"/>
                <c:pt idx="0">
                  <c:v>5.2780859798465165E-3</c:v>
                </c:pt>
                <c:pt idx="1">
                  <c:v>7.3490986078183634E-3</c:v>
                </c:pt>
                <c:pt idx="2">
                  <c:v>8.6932277699452703E-3</c:v>
                </c:pt>
                <c:pt idx="3">
                  <c:v>5.3021260406208312E-3</c:v>
                </c:pt>
                <c:pt idx="4">
                  <c:v>9.5632619420119077E-3</c:v>
                </c:pt>
              </c:numCache>
            </c:numRef>
          </c:val>
        </c:ser>
        <c:gapWidth val="30"/>
        <c:axId val="70486272"/>
        <c:axId val="70496256"/>
      </c:barChart>
      <c:catAx>
        <c:axId val="70486272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70496256"/>
        <c:crosses val="autoZero"/>
        <c:auto val="1"/>
        <c:lblAlgn val="ctr"/>
        <c:lblOffset val="100"/>
      </c:catAx>
      <c:valAx>
        <c:axId val="70496256"/>
        <c:scaling>
          <c:orientation val="minMax"/>
          <c:max val="1"/>
        </c:scaling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0.0%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7048627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00" b="1">
                <a:solidFill>
                  <a:schemeClr val="accent3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400" b="1">
                <a:solidFill>
                  <a:schemeClr val="bg2">
                    <a:lumMod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3"/>
        <c:txPr>
          <a:bodyPr/>
          <a:lstStyle/>
          <a:p>
            <a:pPr>
              <a:defRPr sz="1400" b="1">
                <a:solidFill>
                  <a:schemeClr val="tx1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4"/>
        <c:txPr>
          <a:bodyPr/>
          <a:lstStyle/>
          <a:p>
            <a:pPr>
              <a:defRPr sz="1400" b="1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5"/>
        <c:txPr>
          <a:bodyPr/>
          <a:lstStyle/>
          <a:p>
            <a:pPr>
              <a:defRPr sz="1400" b="1">
                <a:solidFill>
                  <a:schemeClr val="accent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6"/>
        <c:txPr>
          <a:bodyPr/>
          <a:lstStyle/>
          <a:p>
            <a:pPr>
              <a:defRPr sz="1400" b="1">
                <a:solidFill>
                  <a:schemeClr val="accent6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2.5074047231096442E-3"/>
          <c:y val="0.94949706263024092"/>
          <c:w val="0.99042228567530566"/>
          <c:h val="4.9275506442058387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972345</xdr:colOff>
      <xdr:row>27</xdr:row>
      <xdr:rowOff>793</xdr:rowOff>
    </xdr:from>
    <xdr:to>
      <xdr:col>0</xdr:col>
      <xdr:colOff>972345</xdr:colOff>
      <xdr:row>29</xdr:row>
      <xdr:rowOff>152403</xdr:rowOff>
    </xdr:to>
    <xdr:cxnSp macro="">
      <xdr:nvCxnSpPr>
        <xdr:cNvPr id="4" name="Conector de seta reta 3"/>
        <xdr:cNvCxnSpPr/>
      </xdr:nvCxnSpPr>
      <xdr:spPr bwMode="auto">
        <a:xfrm>
          <a:off x="972345" y="4401343"/>
          <a:ext cx="0" cy="475460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8100" y="12700"/>
    <xdr:ext cx="9690099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0.21101</cdr:x>
      <cdr:y>0.00211</cdr:y>
    </cdr:from>
    <cdr:to>
      <cdr:x>0.85452</cdr:x>
      <cdr:y>0.06125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044708" y="12688"/>
          <a:ext cx="6235675" cy="355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pt-BR" sz="2000" b="1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Produção por Tipo de Geração - em %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zoomScaleNormal="100" workbookViewId="0">
      <selection activeCell="B33" sqref="B33"/>
    </sheetView>
  </sheetViews>
  <sheetFormatPr defaultRowHeight="12.55"/>
  <cols>
    <col min="1" max="1" width="22.5546875" style="1" customWidth="1"/>
    <col min="2" max="6" width="11.6640625" customWidth="1"/>
    <col min="7" max="8" width="11.33203125" bestFit="1" customWidth="1"/>
  </cols>
  <sheetData>
    <row r="1" spans="1:8" ht="17.55">
      <c r="A1" s="7" t="s">
        <v>13</v>
      </c>
      <c r="B1" s="6"/>
      <c r="C1" s="8"/>
      <c r="D1" s="9"/>
      <c r="E1" s="8"/>
      <c r="F1" s="8"/>
    </row>
    <row r="2" spans="1:8" ht="12.05" customHeight="1">
      <c r="A2" s="7"/>
      <c r="B2" s="6"/>
      <c r="C2" s="8"/>
      <c r="D2" s="9"/>
      <c r="E2" s="8"/>
      <c r="F2" s="8"/>
    </row>
    <row r="3" spans="1:8" ht="15.05" customHeight="1">
      <c r="A3" s="26" t="s">
        <v>14</v>
      </c>
      <c r="B3" s="26">
        <f>B32</f>
        <v>2010</v>
      </c>
      <c r="C3" s="26">
        <f>B3+1</f>
        <v>2011</v>
      </c>
      <c r="D3" s="26">
        <f>C3+1</f>
        <v>2012</v>
      </c>
      <c r="E3" s="26">
        <f>D3+1</f>
        <v>2013</v>
      </c>
      <c r="F3" s="26">
        <f>E3+1</f>
        <v>2014</v>
      </c>
    </row>
    <row r="4" spans="1:8" s="2" customFormat="1" ht="15.05" customHeight="1">
      <c r="A4" s="26"/>
      <c r="B4" s="26"/>
      <c r="C4" s="26"/>
      <c r="D4" s="26"/>
      <c r="E4" s="26"/>
      <c r="F4" s="26"/>
    </row>
    <row r="5" spans="1:8" ht="21" customHeight="1">
      <c r="A5" s="10" t="s">
        <v>16</v>
      </c>
      <c r="B5" s="15">
        <f>B33/B$43</f>
        <v>0.72279573407572983</v>
      </c>
      <c r="C5" s="15">
        <f t="shared" ref="C5:F5" si="0">C33/C$43</f>
        <v>0.74162626277825106</v>
      </c>
      <c r="D5" s="15">
        <f t="shared" si="0"/>
        <v>0.6857165015788802</v>
      </c>
      <c r="E5" s="15">
        <f t="shared" si="0"/>
        <v>0.62043528270694037</v>
      </c>
      <c r="F5" s="15">
        <f t="shared" si="0"/>
        <v>0.58350550667801337</v>
      </c>
      <c r="G5" s="4"/>
      <c r="H5" s="3"/>
    </row>
    <row r="6" spans="1:8" ht="21" customHeight="1">
      <c r="A6" s="13" t="s">
        <v>17</v>
      </c>
      <c r="B6" s="16">
        <f t="shared" ref="B6:F6" si="1">B34/B$43</f>
        <v>0.16475071063082775</v>
      </c>
      <c r="C6" s="16">
        <f t="shared" si="1"/>
        <v>0.1701691020517844</v>
      </c>
      <c r="D6" s="16">
        <f t="shared" si="1"/>
        <v>0.17382636250943526</v>
      </c>
      <c r="E6" s="16">
        <f t="shared" si="1"/>
        <v>0.1687908501091023</v>
      </c>
      <c r="F6" s="16">
        <f t="shared" si="1"/>
        <v>0.14186747426465818</v>
      </c>
      <c r="G6" s="4"/>
      <c r="H6" s="5"/>
    </row>
    <row r="7" spans="1:8" ht="21" customHeight="1">
      <c r="A7" s="10" t="s">
        <v>18</v>
      </c>
      <c r="B7" s="15">
        <f>SUM(B35:B38)/B43</f>
        <v>7.2684744866638618E-2</v>
      </c>
      <c r="C7" s="15">
        <f t="shared" ref="C7:F7" si="2">SUM(C35:C38)/C43</f>
        <v>4.465274257536845E-2</v>
      </c>
      <c r="D7" s="15">
        <f t="shared" si="2"/>
        <v>9.2923182286994269E-2</v>
      </c>
      <c r="E7" s="15">
        <f t="shared" si="2"/>
        <v>0.16332010810753139</v>
      </c>
      <c r="F7" s="15">
        <f t="shared" si="2"/>
        <v>0.21164692811473995</v>
      </c>
      <c r="G7" s="4"/>
      <c r="H7" s="5"/>
    </row>
    <row r="8" spans="1:8" ht="21" customHeight="1">
      <c r="A8" s="13" t="s">
        <v>20</v>
      </c>
      <c r="B8" s="16">
        <f>B39/B$43</f>
        <v>3.034306915147045E-3</v>
      </c>
      <c r="C8" s="16">
        <f t="shared" ref="C8:F8" si="3">C39/C$43</f>
        <v>3.8564075578751242E-3</v>
      </c>
      <c r="D8" s="16">
        <f t="shared" si="3"/>
        <v>6.2297279406161596E-3</v>
      </c>
      <c r="E8" s="16">
        <f t="shared" si="3"/>
        <v>7.0262670131403552E-3</v>
      </c>
      <c r="F8" s="16">
        <f t="shared" si="3"/>
        <v>1.7895941004614686E-2</v>
      </c>
      <c r="G8" s="4"/>
      <c r="H8" s="5"/>
    </row>
    <row r="9" spans="1:8" ht="21" customHeight="1">
      <c r="A9" s="10" t="s">
        <v>11</v>
      </c>
      <c r="B9" s="15">
        <f>B40/B$43</f>
        <v>9.6816181174191971E-4</v>
      </c>
      <c r="C9" s="15">
        <f t="shared" ref="C9:F9" si="4">C40/C$43</f>
        <v>6.3474201047377993E-4</v>
      </c>
      <c r="D9" s="15">
        <f t="shared" si="4"/>
        <v>1.3581079716896587E-3</v>
      </c>
      <c r="E9" s="15">
        <f t="shared" si="4"/>
        <v>7.2943796978347849E-3</v>
      </c>
      <c r="F9" s="15">
        <f t="shared" si="4"/>
        <v>7.098780629168743E-3</v>
      </c>
      <c r="G9" s="4"/>
      <c r="H9" s="5"/>
    </row>
    <row r="10" spans="1:8" ht="21" customHeight="1">
      <c r="A10" s="13" t="s">
        <v>19</v>
      </c>
      <c r="B10" s="16">
        <f>B41/B$43</f>
        <v>3.0488255720068462E-2</v>
      </c>
      <c r="C10" s="16">
        <f t="shared" ref="C10:F10" si="5">C41/C$43</f>
        <v>3.1711644418428955E-2</v>
      </c>
      <c r="D10" s="16">
        <f t="shared" si="5"/>
        <v>3.1252889942439278E-2</v>
      </c>
      <c r="E10" s="16">
        <f t="shared" si="5"/>
        <v>2.7830986324829977E-2</v>
      </c>
      <c r="F10" s="16">
        <f t="shared" si="5"/>
        <v>2.8422107366793192E-2</v>
      </c>
      <c r="H10" s="5"/>
    </row>
    <row r="11" spans="1:8" ht="21" customHeight="1">
      <c r="A11" s="10" t="s">
        <v>12</v>
      </c>
      <c r="B11" s="15">
        <f>B42/B$43</f>
        <v>5.2780859798465165E-3</v>
      </c>
      <c r="C11" s="15">
        <f t="shared" ref="C11:F11" si="6">C42/C$43</f>
        <v>7.3490986078183634E-3</v>
      </c>
      <c r="D11" s="15">
        <f t="shared" si="6"/>
        <v>8.6932277699452703E-3</v>
      </c>
      <c r="E11" s="15">
        <f t="shared" si="6"/>
        <v>5.3021260406208312E-3</v>
      </c>
      <c r="F11" s="15">
        <f t="shared" si="6"/>
        <v>9.5632619420119077E-3</v>
      </c>
      <c r="G11" s="25"/>
      <c r="H11" s="5"/>
    </row>
    <row r="12" spans="1:8" ht="21" customHeight="1">
      <c r="A12" s="21" t="s">
        <v>9</v>
      </c>
      <c r="B12" s="22">
        <f>SUM(B5:B11)</f>
        <v>1</v>
      </c>
      <c r="C12" s="22">
        <f>SUM(C5:C11)</f>
        <v>1</v>
      </c>
      <c r="D12" s="22">
        <f>SUM(D5:D11)</f>
        <v>1</v>
      </c>
      <c r="E12" s="22">
        <f>SUM(E5:E11)</f>
        <v>1</v>
      </c>
      <c r="F12" s="22">
        <f>SUM(F5:F11)</f>
        <v>1</v>
      </c>
      <c r="H12" s="3"/>
    </row>
    <row r="13" spans="1:8">
      <c r="D13" s="3"/>
      <c r="E13" s="3"/>
      <c r="F13" s="3"/>
    </row>
    <row r="27" spans="1:6" ht="14.4">
      <c r="A27" s="17" t="s">
        <v>15</v>
      </c>
    </row>
    <row r="32" spans="1:6" ht="18" customHeight="1">
      <c r="A32" s="18" t="s">
        <v>1</v>
      </c>
      <c r="B32" s="20">
        <v>2010</v>
      </c>
      <c r="C32" s="18">
        <f>B32+1</f>
        <v>2011</v>
      </c>
      <c r="D32" s="23">
        <f>C32+1</f>
        <v>2012</v>
      </c>
      <c r="E32" s="23">
        <f>D32+1</f>
        <v>2013</v>
      </c>
      <c r="F32" s="23">
        <f>E32+1</f>
        <v>2014</v>
      </c>
    </row>
    <row r="33" spans="1:7" ht="18" customHeight="1">
      <c r="A33" s="10" t="s">
        <v>2</v>
      </c>
      <c r="B33" s="11">
        <v>344305.63</v>
      </c>
      <c r="C33" s="11">
        <v>366208.5</v>
      </c>
      <c r="D33" s="11">
        <v>351899.1</v>
      </c>
      <c r="E33" s="11">
        <v>326378.41201999999</v>
      </c>
      <c r="F33" s="11">
        <v>315718.79091237788</v>
      </c>
      <c r="G33" s="5"/>
    </row>
    <row r="34" spans="1:7" ht="18" customHeight="1">
      <c r="A34" s="13" t="s">
        <v>3</v>
      </c>
      <c r="B34" s="14">
        <v>78479.429999999993</v>
      </c>
      <c r="C34" s="14">
        <v>84028</v>
      </c>
      <c r="D34" s="14">
        <v>89205</v>
      </c>
      <c r="E34" s="14">
        <v>88792</v>
      </c>
      <c r="F34" s="14">
        <v>76760.590829088178</v>
      </c>
      <c r="G34" s="5"/>
    </row>
    <row r="35" spans="1:7" ht="18" customHeight="1">
      <c r="A35" s="10" t="s">
        <v>4</v>
      </c>
      <c r="B35" s="11">
        <v>1127.3274795435859</v>
      </c>
      <c r="C35" s="11">
        <v>1194.4499999999998</v>
      </c>
      <c r="D35" s="11">
        <v>3289.5625599999998</v>
      </c>
      <c r="E35" s="11">
        <v>3439.59</v>
      </c>
      <c r="F35" s="11">
        <v>8586.0303772250118</v>
      </c>
    </row>
    <row r="36" spans="1:7" ht="18" customHeight="1">
      <c r="A36" s="13" t="s">
        <v>5</v>
      </c>
      <c r="B36" s="14">
        <v>2088.16</v>
      </c>
      <c r="C36" s="14">
        <v>2076.1</v>
      </c>
      <c r="D36" s="14">
        <v>2998.54</v>
      </c>
      <c r="E36" s="14">
        <v>10349.67</v>
      </c>
      <c r="F36" s="14">
        <v>17827.999994478603</v>
      </c>
    </row>
    <row r="37" spans="1:7" ht="18" customHeight="1">
      <c r="A37" s="10" t="s">
        <v>6</v>
      </c>
      <c r="B37" s="11">
        <v>25284.430000000004</v>
      </c>
      <c r="C37" s="11">
        <v>13101.67</v>
      </c>
      <c r="D37" s="11">
        <v>33707.346989999998</v>
      </c>
      <c r="E37" s="11">
        <v>58076.92</v>
      </c>
      <c r="F37" s="11">
        <v>70719.292334685801</v>
      </c>
    </row>
    <row r="38" spans="1:7" ht="18" customHeight="1">
      <c r="A38" s="13" t="s">
        <v>7</v>
      </c>
      <c r="B38" s="14">
        <v>6123.65</v>
      </c>
      <c r="C38" s="14">
        <v>5676.91</v>
      </c>
      <c r="D38" s="14">
        <v>7691.29</v>
      </c>
      <c r="E38" s="14">
        <v>14047.95</v>
      </c>
      <c r="F38" s="14">
        <v>17383.012580875293</v>
      </c>
      <c r="G38" s="24">
        <f>SUM(F35:F38)</f>
        <v>114516.33528726471</v>
      </c>
    </row>
    <row r="39" spans="1:7" ht="18" customHeight="1">
      <c r="A39" s="10" t="s">
        <v>10</v>
      </c>
      <c r="B39" s="11">
        <v>1445.4</v>
      </c>
      <c r="C39" s="11">
        <v>1904.26</v>
      </c>
      <c r="D39" s="11">
        <v>3197</v>
      </c>
      <c r="E39" s="11">
        <v>3696.15</v>
      </c>
      <c r="F39" s="11">
        <v>9683.001773852995</v>
      </c>
    </row>
    <row r="40" spans="1:7" ht="18" customHeight="1">
      <c r="A40" s="13" t="s">
        <v>11</v>
      </c>
      <c r="B40" s="14">
        <v>461.18639999999988</v>
      </c>
      <c r="C40" s="14">
        <v>313.43</v>
      </c>
      <c r="D40" s="14">
        <v>696.96</v>
      </c>
      <c r="E40" s="14">
        <v>3837.19</v>
      </c>
      <c r="F40" s="14">
        <v>3840.9550750479907</v>
      </c>
    </row>
    <row r="41" spans="1:7" ht="18" customHeight="1">
      <c r="A41" s="10" t="s">
        <v>8</v>
      </c>
      <c r="B41" s="11">
        <v>14523.16</v>
      </c>
      <c r="C41" s="11">
        <v>15658.93</v>
      </c>
      <c r="D41" s="11">
        <v>16038.499609999999</v>
      </c>
      <c r="E41" s="11">
        <v>14640.42</v>
      </c>
      <c r="F41" s="11">
        <v>15378.421060861352</v>
      </c>
    </row>
    <row r="42" spans="1:7" ht="18" customHeight="1">
      <c r="A42" s="13" t="s">
        <v>12</v>
      </c>
      <c r="B42" s="14">
        <v>2514.23</v>
      </c>
      <c r="C42" s="14">
        <v>3628.92</v>
      </c>
      <c r="D42" s="14">
        <v>4461.2299999999996</v>
      </c>
      <c r="E42" s="14">
        <v>2789.17</v>
      </c>
      <c r="F42" s="14">
        <v>5174.4181725031294</v>
      </c>
    </row>
    <row r="43" spans="1:7" ht="18" customHeight="1">
      <c r="A43" s="19" t="s">
        <v>0</v>
      </c>
      <c r="B43" s="12">
        <f>SUM(B33:B42)</f>
        <v>476352.60387954355</v>
      </c>
      <c r="C43" s="12">
        <f>SUM(C33:C42)</f>
        <v>493791.16999999993</v>
      </c>
      <c r="D43" s="12">
        <f>SUM(D33:D42)</f>
        <v>513184.52915999992</v>
      </c>
      <c r="E43" s="12">
        <f>SUM(E33:E42)</f>
        <v>526047.47201999999</v>
      </c>
      <c r="F43" s="12">
        <f>SUM(F33:F42)</f>
        <v>541072.51311099622</v>
      </c>
    </row>
  </sheetData>
  <mergeCells count="6">
    <mergeCell ref="F3:F4"/>
    <mergeCell ref="D3:D4"/>
    <mergeCell ref="E3:E4"/>
    <mergeCell ref="A3:A4"/>
    <mergeCell ref="B3:B4"/>
    <mergeCell ref="C3:C4"/>
  </mergeCells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12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4F3BA0-B945-42B0-8FD2-BEA1CF544901}"/>
</file>

<file path=customXml/itemProps2.xml><?xml version="1.0" encoding="utf-8"?>
<ds:datastoreItem xmlns:ds="http://schemas.openxmlformats.org/officeDocument/2006/customXml" ds:itemID="{95C6B25E-0E94-4761-924F-95BD0C67762E}"/>
</file>

<file path=customXml/itemProps3.xml><?xml version="1.0" encoding="utf-8"?>
<ds:datastoreItem xmlns:ds="http://schemas.openxmlformats.org/officeDocument/2006/customXml" ds:itemID="{B08FB05C-F48C-4132-BD19-6753E6310C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6d</vt:lpstr>
      <vt:lpstr>6d-Graf</vt:lpstr>
      <vt:lpstr>'6d'!Area_de_impressao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xxx</cp:lastModifiedBy>
  <cp:lastPrinted>2011-04-12T12:06:52Z</cp:lastPrinted>
  <dcterms:created xsi:type="dcterms:W3CDTF">2000-01-12T11:46:11Z</dcterms:created>
  <dcterms:modified xsi:type="dcterms:W3CDTF">2015-09-21T21:05:41Z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