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2b" sheetId="7" r:id="rId1"/>
  </sheets>
  <definedNames>
    <definedName name="_xlnm.Print_Area" localSheetId="0">'2b'!$A$1:$L$25</definedName>
  </definedNames>
  <calcPr calcId="125725"/>
</workbook>
</file>

<file path=xl/calcChain.xml><?xml version="1.0" encoding="utf-8"?>
<calcChain xmlns="http://schemas.openxmlformats.org/spreadsheetml/2006/main">
  <c r="B11" i="7"/>
  <c r="B10"/>
  <c r="B9"/>
  <c r="B5"/>
  <c r="B8"/>
  <c r="B7"/>
  <c r="B6"/>
  <c r="B13" l="1"/>
  <c r="C10" s="1"/>
  <c r="C9" l="1"/>
  <c r="C8"/>
  <c r="C11"/>
  <c r="C5"/>
  <c r="C6"/>
  <c r="C7"/>
  <c r="D5" l="1"/>
  <c r="C13"/>
</calcChain>
</file>

<file path=xl/sharedStrings.xml><?xml version="1.0" encoding="utf-8"?>
<sst xmlns="http://schemas.openxmlformats.org/spreadsheetml/2006/main" count="36" uniqueCount="32">
  <si>
    <t>Total</t>
  </si>
  <si>
    <t>Termonuclear</t>
  </si>
  <si>
    <t>Hidro Itaipu</t>
  </si>
  <si>
    <t>Hidro Nacional</t>
  </si>
  <si>
    <t>MW</t>
  </si>
  <si>
    <t>%</t>
  </si>
  <si>
    <t>Eólica</t>
  </si>
  <si>
    <t>Biomassa</t>
  </si>
  <si>
    <t>Estrutura da Capacidade Instalada no SIN - MW</t>
  </si>
  <si>
    <t>Outros</t>
  </si>
  <si>
    <t>Térmica convencional</t>
  </si>
  <si>
    <t>Dados referentes a 31/12/2014</t>
  </si>
  <si>
    <t>O SIN conta com disponibilidade de importação</t>
  </si>
  <si>
    <t>de 3.745 MW de Itaipu pelo setor de 50 Hz.</t>
  </si>
  <si>
    <t>e de 2.220 MW da Argentina e Uruguai.</t>
  </si>
  <si>
    <t>Hidráulica</t>
  </si>
  <si>
    <t>Reservatório</t>
  </si>
  <si>
    <t>Fio</t>
  </si>
  <si>
    <t>TOTAL</t>
  </si>
  <si>
    <t>Térmica com CVU</t>
  </si>
  <si>
    <t>Nuclear</t>
  </si>
  <si>
    <t>GN</t>
  </si>
  <si>
    <t>GNL</t>
  </si>
  <si>
    <t>Carvão</t>
  </si>
  <si>
    <t>Óleo</t>
  </si>
  <si>
    <t>Diesel</t>
  </si>
  <si>
    <t>PCHs</t>
  </si>
  <si>
    <t>Eólicas</t>
  </si>
  <si>
    <t>Solar</t>
  </si>
  <si>
    <t>Itaipu 60 Hz (Brasil)</t>
  </si>
  <si>
    <t>Capacidade Instalada</t>
  </si>
  <si>
    <t>Compras Itaipu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</si>
</sst>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6" fillId="0" borderId="0" xfId="9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2" applyNumberFormat="1" applyFont="1" applyFill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6" fontId="4" fillId="0" borderId="0" xfId="12" applyNumberFormat="1" applyFont="1" applyBorder="1" applyAlignment="1">
      <alignment vertical="center"/>
    </xf>
    <xf numFmtId="166" fontId="4" fillId="0" borderId="0" xfId="12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166" fontId="3" fillId="4" borderId="0" xfId="12" applyNumberFormat="1" applyFont="1" applyFill="1" applyBorder="1" applyAlignment="1">
      <alignment vertical="center"/>
    </xf>
    <xf numFmtId="10" fontId="3" fillId="4" borderId="0" xfId="1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166" fontId="13" fillId="3" borderId="0" xfId="12" applyNumberFormat="1" applyFont="1" applyFill="1" applyBorder="1" applyAlignment="1">
      <alignment vertical="center"/>
    </xf>
    <xf numFmtId="10" fontId="13" fillId="3" borderId="0" xfId="10" applyNumberFormat="1" applyFont="1" applyFill="1" applyBorder="1" applyAlignment="1">
      <alignment horizontal="right" vertical="center"/>
    </xf>
    <xf numFmtId="10" fontId="3" fillId="0" borderId="0" xfId="1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3" fillId="4" borderId="1" xfId="12" applyNumberFormat="1" applyFont="1" applyFill="1" applyBorder="1" applyAlignment="1">
      <alignment vertical="center"/>
    </xf>
    <xf numFmtId="10" fontId="3" fillId="4" borderId="1" xfId="1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4" borderId="0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10" fontId="3" fillId="4" borderId="0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4" fillId="0" borderId="0" xfId="0" applyFont="1" applyAlignment="1">
      <alignment wrapText="1"/>
    </xf>
    <xf numFmtId="0" fontId="14" fillId="0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15" fillId="5" borderId="0" xfId="12" applyNumberFormat="1" applyFont="1" applyFill="1" applyAlignment="1">
      <alignment horizontal="center" vertical="center"/>
    </xf>
    <xf numFmtId="168" fontId="15" fillId="5" borderId="2" xfId="12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168" fontId="17" fillId="5" borderId="0" xfId="12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68" fontId="17" fillId="5" borderId="1" xfId="12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168" fontId="17" fillId="5" borderId="3" xfId="1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2001" xfId="9"/>
    <cellStyle name="Porcentagem" xfId="10" builtinId="5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21062001984447634"/>
          <c:y val="0.16200948888302719"/>
          <c:w val="0.59047099635539591"/>
          <c:h val="0.72685232153868806"/>
        </c:manualLayout>
      </c:layout>
      <c:doughnutChart>
        <c:ser>
          <c:idx val="0"/>
          <c:order val="0"/>
          <c:dPt>
            <c:idx val="0"/>
            <c:spPr>
              <a:solidFill>
                <a:srgbClr val="4BACC6">
                  <a:lumMod val="75000"/>
                  <a:alpha val="50000"/>
                </a:srgb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  <a:alpha val="44000"/>
                </a:schemeClr>
              </a:solidFill>
            </c:spPr>
          </c:dPt>
          <c:dPt>
            <c:idx val="3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5853652908771021"/>
                  <c:y val="-1.5062132720135651E-2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1.7143183737706087E-2"/>
                  <c:y val="-0.12630597854326767"/>
                </c:manualLayout>
              </c:layout>
              <c:showVal val="1"/>
              <c:showCatName val="1"/>
              <c:separator>
</c:separator>
            </c:dLbl>
            <c:dLbl>
              <c:idx val="2"/>
              <c:layout>
                <c:manualLayout>
                  <c:x val="8.3721258565500209E-2"/>
                  <c:y val="-0.13180116749607643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.14508290210954164"/>
                  <c:y val="-7.4411113179366883E-2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 val="0.12420543585897929"/>
                  <c:y val="-2.6178663507769519E-2"/>
                </c:manualLayout>
              </c:layout>
              <c:showVal val="1"/>
              <c:showCatName val="1"/>
              <c:separator>
</c:separator>
            </c:dLbl>
            <c:dLbl>
              <c:idx val="5"/>
              <c:layout>
                <c:manualLayout>
                  <c:x val="0.12090488688913886"/>
                  <c:y val="-3.817387870763946E-3"/>
                </c:manualLayout>
              </c:layout>
              <c:showVal val="1"/>
              <c:showCatName val="1"/>
              <c:separator>
</c:separator>
            </c:dLbl>
            <c:dLbl>
              <c:idx val="6"/>
              <c:layout>
                <c:manualLayout>
                  <c:x val="0.13282702088113346"/>
                  <c:y val="5.2918431423058972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eparator>
</c:separator>
          </c:dLbls>
          <c:cat>
            <c:strRef>
              <c:f>'2b'!$A$5:$A$11</c:f>
              <c:strCache>
                <c:ptCount val="7"/>
                <c:pt idx="0">
                  <c:v>Hidro Nacional</c:v>
                </c:pt>
                <c:pt idx="1">
                  <c:v>Hidro Itaipu</c:v>
                </c:pt>
                <c:pt idx="2">
                  <c:v>Térmica convencional</c:v>
                </c:pt>
                <c:pt idx="3">
                  <c:v>Termonuclear</c:v>
                </c:pt>
                <c:pt idx="4">
                  <c:v>Biomassa</c:v>
                </c:pt>
                <c:pt idx="5">
                  <c:v>Eólica</c:v>
                </c:pt>
                <c:pt idx="6">
                  <c:v>Solar</c:v>
                </c:pt>
              </c:strCache>
            </c:strRef>
          </c:cat>
          <c:val>
            <c:numRef>
              <c:f>'2b'!$C$5:$C$11</c:f>
              <c:numCache>
                <c:formatCode>0.00%</c:formatCode>
                <c:ptCount val="7"/>
                <c:pt idx="0">
                  <c:v>0.66693146825656813</c:v>
                </c:pt>
                <c:pt idx="1">
                  <c:v>5.7328179257026796E-2</c:v>
                </c:pt>
                <c:pt idx="2">
                  <c:v>0.16775863198584812</c:v>
                </c:pt>
                <c:pt idx="3">
                  <c:v>1.6297582388783333E-2</c:v>
                </c:pt>
                <c:pt idx="4">
                  <c:v>5.2643648037738321E-2</c:v>
                </c:pt>
                <c:pt idx="5">
                  <c:v>3.8974972154884359E-2</c:v>
                </c:pt>
                <c:pt idx="6">
                  <c:v>6.5517919150887769E-5</c:v>
                </c:pt>
              </c:numCache>
            </c:numRef>
          </c:val>
        </c:ser>
        <c:dLbls>
          <c:showVal val="1"/>
        </c:dLbls>
        <c:firstSliceAng val="100"/>
        <c:holeSize val="6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425196899999956" l="0.78740157499999996" r="0.78740157499999996" t="0.98425196899999956" header="0.49212598500000115" footer="0.4921259850000011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238126</xdr:rowOff>
    </xdr:from>
    <xdr:to>
      <xdr:col>11</xdr:col>
      <xdr:colOff>361950</xdr:colOff>
      <xdr:row>24</xdr:row>
      <xdr:rowOff>57151</xdr:rowOff>
    </xdr:to>
    <xdr:graphicFrame macro="">
      <xdr:nvGraphicFramePr>
        <xdr:cNvPr id="2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A24" sqref="A24"/>
    </sheetView>
  </sheetViews>
  <sheetFormatPr defaultColWidth="19.6640625" defaultRowHeight="12.55"/>
  <cols>
    <col min="1" max="1" width="26.6640625" customWidth="1"/>
    <col min="2" max="2" width="10.33203125" bestFit="1" customWidth="1"/>
    <col min="3" max="8" width="9.33203125" customWidth="1"/>
    <col min="9" max="9" width="19.33203125" bestFit="1" customWidth="1"/>
    <col min="10" max="10" width="10.33203125" bestFit="1" customWidth="1"/>
    <col min="11" max="11" width="7.6640625" customWidth="1"/>
    <col min="12" max="12" width="7" customWidth="1"/>
    <col min="14" max="14" width="17.5546875" bestFit="1" customWidth="1"/>
    <col min="15" max="15" width="9.77734375" bestFit="1" customWidth="1"/>
    <col min="16" max="16" width="9.77734375" customWidth="1"/>
  </cols>
  <sheetData>
    <row r="1" spans="1:16" ht="23.35" customHeight="1">
      <c r="A1" s="22" t="s">
        <v>8</v>
      </c>
      <c r="B1" s="6"/>
      <c r="C1" s="6"/>
      <c r="D1" s="19"/>
      <c r="E1" s="6"/>
      <c r="F1" s="6"/>
      <c r="G1" s="6"/>
      <c r="H1" s="6"/>
      <c r="I1" s="6"/>
      <c r="J1" s="3"/>
      <c r="P1" s="50">
        <v>2014</v>
      </c>
    </row>
    <row r="2" spans="1:16" ht="15.05" customHeight="1">
      <c r="A2" s="20"/>
      <c r="B2" s="4"/>
      <c r="C2" s="4"/>
      <c r="D2" s="4"/>
      <c r="E2" s="4"/>
      <c r="F2" s="4"/>
      <c r="G2" s="4"/>
      <c r="H2" s="4"/>
      <c r="I2" s="4"/>
      <c r="J2" s="4"/>
      <c r="N2" s="40" t="s">
        <v>15</v>
      </c>
      <c r="O2" s="41" t="s">
        <v>16</v>
      </c>
      <c r="P2" s="51">
        <v>43054</v>
      </c>
    </row>
    <row r="3" spans="1:16" ht="15.05" customHeight="1">
      <c r="A3" s="12"/>
      <c r="B3" s="16" t="s">
        <v>4</v>
      </c>
      <c r="C3" s="16" t="s">
        <v>5</v>
      </c>
      <c r="D3" s="5"/>
      <c r="E3" s="5"/>
      <c r="F3" s="5"/>
      <c r="G3" s="5"/>
      <c r="H3" s="5"/>
      <c r="I3" s="5"/>
      <c r="J3" s="5"/>
      <c r="N3" s="42"/>
      <c r="O3" s="41" t="s">
        <v>17</v>
      </c>
      <c r="P3" s="51">
        <v>32902</v>
      </c>
    </row>
    <row r="4" spans="1:16" ht="15.05" customHeight="1">
      <c r="A4" s="13"/>
      <c r="B4" s="30"/>
      <c r="C4" s="30"/>
      <c r="D4" s="31"/>
      <c r="E4" s="5"/>
      <c r="F4" s="5"/>
      <c r="G4" s="5"/>
      <c r="H4" s="5"/>
      <c r="I4" s="5"/>
      <c r="J4" s="5"/>
      <c r="N4" s="42"/>
      <c r="O4" s="53" t="s">
        <v>18</v>
      </c>
      <c r="P4" s="54">
        <v>75956</v>
      </c>
    </row>
    <row r="5" spans="1:16" ht="15.05" customHeight="1">
      <c r="A5" s="35" t="s">
        <v>3</v>
      </c>
      <c r="B5" s="23">
        <f>P4+P13</f>
        <v>81435</v>
      </c>
      <c r="C5" s="24">
        <f t="shared" ref="C5:C11" si="0">B5/$B$13</f>
        <v>0.66693146825656813</v>
      </c>
      <c r="D5" s="38">
        <f>C5+C6</f>
        <v>0.72425964751359495</v>
      </c>
      <c r="E5" s="8"/>
      <c r="F5" s="8"/>
      <c r="G5" s="7"/>
      <c r="H5" s="7"/>
      <c r="I5" s="7"/>
      <c r="J5" s="7"/>
      <c r="N5" s="43" t="s">
        <v>19</v>
      </c>
      <c r="O5" s="44" t="s">
        <v>20</v>
      </c>
      <c r="P5" s="51">
        <v>1990</v>
      </c>
    </row>
    <row r="6" spans="1:16" ht="15.05" customHeight="1">
      <c r="A6" s="36" t="s">
        <v>2</v>
      </c>
      <c r="B6" s="32">
        <f>P17</f>
        <v>7000</v>
      </c>
      <c r="C6" s="33">
        <f t="shared" si="0"/>
        <v>5.7328179257026796E-2</v>
      </c>
      <c r="D6" s="39"/>
      <c r="E6" s="8"/>
      <c r="F6" s="7"/>
      <c r="G6" s="7"/>
      <c r="H6" s="7"/>
      <c r="I6" s="7"/>
      <c r="J6" s="7"/>
      <c r="N6" s="45"/>
      <c r="O6" s="46" t="s">
        <v>21</v>
      </c>
      <c r="P6" s="51">
        <v>10921</v>
      </c>
    </row>
    <row r="7" spans="1:16" ht="15.05" customHeight="1">
      <c r="A7" s="35" t="s">
        <v>10</v>
      </c>
      <c r="B7" s="23">
        <f>SUM(P6:P11)</f>
        <v>20484</v>
      </c>
      <c r="C7" s="24">
        <f t="shared" si="0"/>
        <v>0.16775863198584812</v>
      </c>
      <c r="D7" s="21"/>
      <c r="E7" s="8"/>
      <c r="F7" s="8"/>
      <c r="G7" s="8"/>
      <c r="H7" s="8"/>
      <c r="I7" s="8"/>
      <c r="J7" s="8"/>
      <c r="N7" s="45"/>
      <c r="O7" s="44" t="s">
        <v>22</v>
      </c>
      <c r="P7" s="51">
        <v>704</v>
      </c>
    </row>
    <row r="8" spans="1:16" ht="15.05" customHeight="1">
      <c r="A8" s="35" t="s">
        <v>1</v>
      </c>
      <c r="B8" s="23">
        <f>P5</f>
        <v>1990</v>
      </c>
      <c r="C8" s="24">
        <f t="shared" si="0"/>
        <v>1.6297582388783333E-2</v>
      </c>
      <c r="D8" s="21"/>
      <c r="E8" s="8"/>
      <c r="F8" s="8"/>
      <c r="G8" s="8"/>
      <c r="H8" s="8"/>
      <c r="I8" s="8"/>
      <c r="J8" s="8"/>
      <c r="N8" s="45"/>
      <c r="O8" s="44" t="s">
        <v>23</v>
      </c>
      <c r="P8" s="51">
        <v>3210</v>
      </c>
    </row>
    <row r="9" spans="1:16" ht="15.05" customHeight="1">
      <c r="A9" s="35" t="s">
        <v>7</v>
      </c>
      <c r="B9" s="23">
        <f>P14</f>
        <v>6428</v>
      </c>
      <c r="C9" s="24">
        <f t="shared" si="0"/>
        <v>5.2643648037738321E-2</v>
      </c>
      <c r="D9" s="37"/>
      <c r="E9" s="8"/>
      <c r="F9" s="8"/>
      <c r="G9" s="8"/>
      <c r="H9" s="8"/>
      <c r="I9" s="8"/>
      <c r="J9" s="8"/>
      <c r="N9" s="45"/>
      <c r="O9" s="44" t="s">
        <v>24</v>
      </c>
      <c r="P9" s="51">
        <v>3745</v>
      </c>
    </row>
    <row r="10" spans="1:16" ht="15.05" customHeight="1">
      <c r="A10" s="35" t="s">
        <v>6</v>
      </c>
      <c r="B10" s="23">
        <f>P15</f>
        <v>4759</v>
      </c>
      <c r="C10" s="24">
        <f t="shared" si="0"/>
        <v>3.8974972154884359E-2</v>
      </c>
      <c r="D10" s="13"/>
      <c r="E10" s="8"/>
      <c r="F10" s="8"/>
      <c r="G10" s="8"/>
      <c r="H10" s="8"/>
      <c r="I10" s="8"/>
      <c r="J10" s="8"/>
      <c r="N10" s="45"/>
      <c r="O10" s="44" t="s">
        <v>25</v>
      </c>
      <c r="P10" s="51">
        <v>883</v>
      </c>
    </row>
    <row r="11" spans="1:16" ht="15.05" customHeight="1">
      <c r="A11" s="36" t="s">
        <v>28</v>
      </c>
      <c r="B11" s="32">
        <f>P16</f>
        <v>8</v>
      </c>
      <c r="C11" s="33">
        <f t="shared" si="0"/>
        <v>6.5517919150887769E-5</v>
      </c>
      <c r="D11" s="34"/>
      <c r="E11" s="8"/>
      <c r="F11" s="8"/>
      <c r="G11" s="8"/>
      <c r="H11" s="8"/>
      <c r="I11" s="8"/>
      <c r="J11" s="8"/>
      <c r="N11" s="45"/>
      <c r="O11" s="46" t="s">
        <v>9</v>
      </c>
      <c r="P11" s="51">
        <v>1021</v>
      </c>
    </row>
    <row r="12" spans="1:16" ht="15.05" customHeight="1">
      <c r="A12" s="13"/>
      <c r="B12" s="14"/>
      <c r="C12" s="28"/>
      <c r="D12" s="13"/>
      <c r="E12" s="8"/>
      <c r="F12" s="8"/>
      <c r="G12" s="8"/>
      <c r="H12" s="8"/>
      <c r="I12" s="8"/>
      <c r="J12" s="8"/>
      <c r="N12" s="45"/>
      <c r="O12" s="55" t="s">
        <v>18</v>
      </c>
      <c r="P12" s="54">
        <v>22474</v>
      </c>
    </row>
    <row r="13" spans="1:16" ht="18" customHeight="1">
      <c r="A13" s="25" t="s">
        <v>0</v>
      </c>
      <c r="B13" s="26">
        <f>SUM(B5:B11)</f>
        <v>122104</v>
      </c>
      <c r="C13" s="27">
        <f>SUM(C5:C11)</f>
        <v>1</v>
      </c>
      <c r="D13" s="25"/>
      <c r="E13" s="8"/>
      <c r="F13" s="8"/>
      <c r="G13" s="8"/>
      <c r="H13" s="8"/>
      <c r="I13" s="8"/>
      <c r="J13" s="8"/>
      <c r="N13" s="46" t="s">
        <v>26</v>
      </c>
      <c r="O13" s="47"/>
      <c r="P13" s="51">
        <v>5479</v>
      </c>
    </row>
    <row r="14" spans="1:16" ht="15.05" customHeight="1">
      <c r="A14" s="7"/>
      <c r="B14" s="15"/>
      <c r="C14" s="7"/>
      <c r="D14" s="7"/>
      <c r="E14" s="7"/>
      <c r="F14" s="7"/>
      <c r="G14" s="7"/>
      <c r="H14" s="7"/>
      <c r="I14" s="7"/>
      <c r="J14" s="7"/>
      <c r="N14" s="46" t="s">
        <v>7</v>
      </c>
      <c r="O14" s="46"/>
      <c r="P14" s="51">
        <v>6428</v>
      </c>
    </row>
    <row r="15" spans="1:16" ht="15.05" customHeight="1">
      <c r="A15" s="7"/>
      <c r="B15" s="29"/>
      <c r="C15" s="7"/>
      <c r="D15" s="7"/>
      <c r="E15" s="7"/>
      <c r="F15" s="7"/>
      <c r="G15" s="7"/>
      <c r="H15" s="7"/>
      <c r="I15" s="7"/>
      <c r="J15" s="7"/>
      <c r="N15" s="46" t="s">
        <v>27</v>
      </c>
      <c r="O15" s="46"/>
      <c r="P15" s="51">
        <v>4759</v>
      </c>
    </row>
    <row r="16" spans="1:16" ht="15.05" customHeight="1">
      <c r="A16" s="9"/>
      <c r="B16" s="7"/>
      <c r="C16" s="7"/>
      <c r="D16" s="7"/>
      <c r="E16" s="8"/>
      <c r="F16" s="7"/>
      <c r="G16" s="7"/>
      <c r="H16" s="7"/>
      <c r="I16" s="7"/>
      <c r="J16" s="17"/>
      <c r="N16" s="46" t="s">
        <v>28</v>
      </c>
      <c r="O16" s="46"/>
      <c r="P16" s="51">
        <v>8</v>
      </c>
    </row>
    <row r="17" spans="1:16" ht="15.05" customHeight="1">
      <c r="A17" s="7"/>
      <c r="B17" s="7"/>
      <c r="C17" s="7"/>
      <c r="D17" s="7"/>
      <c r="E17" s="7"/>
      <c r="F17" s="7"/>
      <c r="G17" s="7"/>
      <c r="H17" s="7"/>
      <c r="I17" s="7"/>
      <c r="J17" s="17"/>
      <c r="N17" s="48" t="s">
        <v>29</v>
      </c>
      <c r="O17" s="48"/>
      <c r="P17" s="51">
        <v>7000</v>
      </c>
    </row>
    <row r="18" spans="1:16" ht="15.05" customHeight="1">
      <c r="A18" s="7"/>
      <c r="B18" s="7"/>
      <c r="C18" s="7"/>
      <c r="D18" s="7"/>
      <c r="E18" s="7"/>
      <c r="F18" s="7"/>
      <c r="G18" s="7"/>
      <c r="H18" s="7"/>
      <c r="I18" s="7"/>
      <c r="J18" s="17"/>
      <c r="L18" s="1"/>
      <c r="N18" s="56" t="s">
        <v>30</v>
      </c>
      <c r="O18" s="56"/>
      <c r="P18" s="57">
        <v>122104</v>
      </c>
    </row>
    <row r="19" spans="1:16" ht="15.05" customHeight="1">
      <c r="A19" s="60" t="s">
        <v>11</v>
      </c>
      <c r="B19" s="7"/>
      <c r="C19" s="7"/>
      <c r="D19" s="7"/>
      <c r="E19" s="7"/>
      <c r="F19" s="7"/>
      <c r="G19" s="7"/>
      <c r="H19" s="7"/>
      <c r="I19" s="7"/>
      <c r="J19" s="17"/>
      <c r="L19" s="1"/>
      <c r="N19" s="49" t="s">
        <v>31</v>
      </c>
      <c r="O19" s="49"/>
      <c r="P19" s="52">
        <v>5940</v>
      </c>
    </row>
    <row r="20" spans="1:16" ht="15.05" customHeight="1">
      <c r="A20" s="11" t="s">
        <v>12</v>
      </c>
      <c r="B20" s="6"/>
      <c r="C20" s="6"/>
      <c r="D20" s="6"/>
      <c r="E20" s="6"/>
      <c r="F20" s="10"/>
      <c r="G20" s="6"/>
      <c r="H20" s="6"/>
      <c r="I20" s="6"/>
      <c r="J20" s="18"/>
      <c r="N20" s="58" t="s">
        <v>0</v>
      </c>
      <c r="O20" s="58"/>
      <c r="P20" s="59">
        <v>128044</v>
      </c>
    </row>
    <row r="21" spans="1:16" ht="15.05" customHeight="1">
      <c r="A21" s="11" t="s">
        <v>13</v>
      </c>
      <c r="B21" s="6"/>
      <c r="C21" s="6"/>
      <c r="D21" s="6"/>
      <c r="E21" s="6"/>
      <c r="F21" s="10"/>
      <c r="G21" s="6"/>
      <c r="H21" s="6"/>
      <c r="I21" s="6"/>
      <c r="J21" s="18"/>
    </row>
    <row r="22" spans="1:16" ht="15.05" customHeight="1">
      <c r="A22" s="11" t="s">
        <v>14</v>
      </c>
      <c r="B22" s="6"/>
      <c r="C22" s="6"/>
      <c r="D22" s="6"/>
      <c r="E22" s="6"/>
      <c r="F22" s="10"/>
      <c r="G22" s="6"/>
      <c r="H22" s="6"/>
      <c r="I22" s="6"/>
      <c r="J22" s="6"/>
    </row>
    <row r="23" spans="1:16" ht="15.05" customHeight="1">
      <c r="B23" s="6"/>
      <c r="C23" s="6"/>
      <c r="D23" s="6"/>
      <c r="E23" s="6"/>
      <c r="F23" s="10"/>
      <c r="G23" s="6"/>
      <c r="H23" s="6"/>
      <c r="I23" s="6"/>
      <c r="J23" s="6"/>
    </row>
    <row r="24" spans="1:16" ht="15.05" customHeight="1">
      <c r="B24" s="6"/>
      <c r="C24" s="6"/>
      <c r="D24" s="6"/>
      <c r="E24" s="6"/>
      <c r="F24" s="10"/>
      <c r="G24" s="6"/>
      <c r="H24" s="6"/>
      <c r="I24" s="6"/>
      <c r="J24" s="6"/>
    </row>
    <row r="25" spans="1:16">
      <c r="K25" s="2"/>
    </row>
  </sheetData>
  <mergeCells count="3">
    <mergeCell ref="D5:D6"/>
    <mergeCell ref="N2:N4"/>
    <mergeCell ref="N5:N12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25E65-34E1-4A74-A1E1-5D83B141F37B}"/>
</file>

<file path=customXml/itemProps2.xml><?xml version="1.0" encoding="utf-8"?>
<ds:datastoreItem xmlns:ds="http://schemas.openxmlformats.org/officeDocument/2006/customXml" ds:itemID="{16DBEA21-4A55-4259-B641-28372DE35186}"/>
</file>

<file path=customXml/itemProps3.xml><?xml version="1.0" encoding="utf-8"?>
<ds:datastoreItem xmlns:ds="http://schemas.openxmlformats.org/officeDocument/2006/customXml" ds:itemID="{794F4BBB-348F-4A83-92C8-A23E0E298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2b</vt:lpstr>
      <vt:lpstr>'2b'!Area_de_impressao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2012-06-22T19:30:13Z</cp:lastPrinted>
  <dcterms:created xsi:type="dcterms:W3CDTF">2000-01-12T11:46:11Z</dcterms:created>
  <dcterms:modified xsi:type="dcterms:W3CDTF">2015-09-21T15:55:05Z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